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96" yWindow="750" windowWidth="9405" windowHeight="4965" tabRatio="597" activeTab="0"/>
  </bookViews>
  <sheets>
    <sheet name="Sheet1" sheetId="1" r:id="rId1"/>
  </sheets>
  <definedNames>
    <definedName name="_xlnm.Print_Area" localSheetId="0">'Sheet1'!$A$1:$AG$16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<sst xmlns="http://schemas.openxmlformats.org/spreadsheetml/2006/main" count="78" uniqueCount="52">
  <si>
    <t>No</t>
  </si>
  <si>
    <t>Yacht</t>
  </si>
  <si>
    <t>Skipper</t>
  </si>
  <si>
    <t>Length</t>
  </si>
  <si>
    <t>H/C</t>
  </si>
  <si>
    <t>Start</t>
  </si>
  <si>
    <t>Out 1</t>
  </si>
  <si>
    <t>In 1</t>
  </si>
  <si>
    <t>Out 2</t>
  </si>
  <si>
    <t>In 2</t>
  </si>
  <si>
    <t>Finish</t>
  </si>
  <si>
    <t>Elapsed</t>
  </si>
  <si>
    <t>Corrected</t>
  </si>
  <si>
    <t>Pos</t>
  </si>
  <si>
    <t>Bridge1</t>
  </si>
  <si>
    <t>Bridge 2</t>
  </si>
  <si>
    <t>Bridge T</t>
  </si>
  <si>
    <t>T</t>
  </si>
  <si>
    <t>T-B elapsed</t>
  </si>
  <si>
    <t>Corr</t>
  </si>
  <si>
    <t>Class</t>
  </si>
  <si>
    <t>H</t>
  </si>
  <si>
    <t>M</t>
  </si>
  <si>
    <t>S</t>
  </si>
  <si>
    <t xml:space="preserve"> </t>
  </si>
  <si>
    <t>Seconds</t>
  </si>
  <si>
    <t>Pippa</t>
  </si>
  <si>
    <t>G Angell</t>
  </si>
  <si>
    <t>Dragonfly</t>
  </si>
  <si>
    <t>Wanderer</t>
  </si>
  <si>
    <t>M Davies</t>
  </si>
  <si>
    <t>Cygnet</t>
  </si>
  <si>
    <t>H Tusting</t>
  </si>
  <si>
    <t>Mischief</t>
  </si>
  <si>
    <t>Henrietta</t>
  </si>
  <si>
    <t>P Charlton</t>
  </si>
  <si>
    <t>D Walker</t>
  </si>
  <si>
    <t>Marilyn Ann</t>
  </si>
  <si>
    <t>P Dring</t>
  </si>
  <si>
    <t>Dryad</t>
  </si>
  <si>
    <t>Nutcracker</t>
  </si>
  <si>
    <t>Anna</t>
  </si>
  <si>
    <t>R Branscombe</t>
  </si>
  <si>
    <t>P Leftley</t>
  </si>
  <si>
    <t>S Seeney</t>
  </si>
  <si>
    <t>Zephyr</t>
  </si>
  <si>
    <t>Melinda</t>
  </si>
  <si>
    <t>P D Howes</t>
  </si>
  <si>
    <t>Swallowtail</t>
  </si>
  <si>
    <t>J Fuller</t>
  </si>
  <si>
    <t>R Dugdale</t>
  </si>
  <si>
    <t>N Potter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</si>
</sst>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A\Bs"/>
    <numFmt numFmtId="173" formatCode="General_)"/>
    <numFmt numFmtId="174" formatCode="0.00_)"/>
  </numFmts>
  <fonts count="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1" xfId="0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/>
      <protection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73" fontId="4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5"/>
  <sheetViews>
    <sheetView tabSelected="1" zoomScale="125" zoomScaleNormal="125" workbookViewId="0" topLeftCell="A1">
      <selection activeCell="AQ6" sqref="AQ6"/>
    </sheetView>
  </sheetViews>
  <sheetFormatPr defaultColWidth="9.00390625" defaultRowHeight="15.75"/>
  <cols>
    <col min="1" max="1" width="3.625" style="20" customWidth="1"/>
    <col min="2" max="2" width="10.125" style="14" customWidth="1"/>
    <col min="3" max="3" width="12.00390625" style="7" customWidth="1"/>
    <col min="4" max="4" width="5.25390625" style="19" customWidth="1"/>
    <col min="5" max="5" width="3.375" style="20" customWidth="1"/>
    <col min="6" max="8" width="3.625" style="6" customWidth="1"/>
    <col min="9" max="11" width="3.625" style="3" customWidth="1"/>
    <col min="12" max="14" width="3.625" style="5" customWidth="1"/>
    <col min="15" max="17" width="3.625" style="6" customWidth="1"/>
    <col min="18" max="20" width="3.625" style="3" customWidth="1"/>
    <col min="21" max="23" width="3.625" style="4" customWidth="1"/>
    <col min="24" max="24" width="1.625" style="5" customWidth="1"/>
    <col min="25" max="27" width="3.625" style="8" hidden="1" customWidth="1"/>
    <col min="28" max="28" width="1.625" style="5" customWidth="1"/>
    <col min="29" max="31" width="3.625" style="8" customWidth="1"/>
    <col min="32" max="32" width="1.625" style="5" customWidth="1"/>
    <col min="33" max="33" width="2.75390625" style="9" customWidth="1"/>
    <col min="34" max="34" width="1.625" style="5" customWidth="1"/>
    <col min="35" max="38" width="9.00390625" style="8" customWidth="1"/>
    <col min="39" max="40" width="9.00390625" style="35" customWidth="1"/>
    <col min="41" max="41" width="3.25390625" style="7" customWidth="1"/>
    <col min="42" max="16384" width="9.00390625" style="7" customWidth="1"/>
  </cols>
  <sheetData>
    <row r="1" spans="1:41" s="1" customFormat="1" ht="16.5" thickBot="1">
      <c r="A1" s="15" t="s">
        <v>0</v>
      </c>
      <c r="B1" s="12" t="s">
        <v>1</v>
      </c>
      <c r="C1" s="12" t="s">
        <v>2</v>
      </c>
      <c r="D1" s="16" t="s">
        <v>3</v>
      </c>
      <c r="E1" s="15" t="s">
        <v>4</v>
      </c>
      <c r="F1" s="29"/>
      <c r="G1" s="30" t="s">
        <v>5</v>
      </c>
      <c r="H1" s="30"/>
      <c r="I1" s="29"/>
      <c r="J1" s="30" t="s">
        <v>6</v>
      </c>
      <c r="K1" s="30"/>
      <c r="L1" s="29"/>
      <c r="M1" s="30" t="s">
        <v>7</v>
      </c>
      <c r="N1" s="30"/>
      <c r="O1" s="29"/>
      <c r="P1" s="30" t="s">
        <v>8</v>
      </c>
      <c r="Q1" s="30"/>
      <c r="R1" s="29"/>
      <c r="S1" s="30" t="s">
        <v>9</v>
      </c>
      <c r="T1" s="30"/>
      <c r="U1" s="29"/>
      <c r="V1" s="30" t="s">
        <v>10</v>
      </c>
      <c r="W1" s="30"/>
      <c r="X1" s="30"/>
      <c r="Y1" s="29"/>
      <c r="Z1" s="30" t="s">
        <v>11</v>
      </c>
      <c r="AA1" s="30"/>
      <c r="AB1" s="30"/>
      <c r="AC1" s="29"/>
      <c r="AD1" s="30" t="s">
        <v>12</v>
      </c>
      <c r="AE1" s="30"/>
      <c r="AF1" s="30"/>
      <c r="AG1" s="31" t="s">
        <v>13</v>
      </c>
      <c r="AH1" s="30"/>
      <c r="AI1" s="30" t="s">
        <v>14</v>
      </c>
      <c r="AJ1" s="30" t="s">
        <v>15</v>
      </c>
      <c r="AK1" s="2" t="s">
        <v>16</v>
      </c>
      <c r="AL1" s="2" t="s">
        <v>17</v>
      </c>
      <c r="AM1" s="30" t="s">
        <v>18</v>
      </c>
      <c r="AN1" s="30" t="s">
        <v>19</v>
      </c>
      <c r="AO1" s="1" t="s">
        <v>20</v>
      </c>
    </row>
    <row r="2" spans="1:40" s="1" customFormat="1" ht="13.5" thickBot="1">
      <c r="A2" s="15"/>
      <c r="B2" s="12"/>
      <c r="D2" s="16"/>
      <c r="E2" s="15"/>
      <c r="F2" s="30" t="s">
        <v>21</v>
      </c>
      <c r="G2" s="30" t="s">
        <v>22</v>
      </c>
      <c r="H2" s="30" t="s">
        <v>23</v>
      </c>
      <c r="I2" s="30" t="s">
        <v>21</v>
      </c>
      <c r="J2" s="30" t="s">
        <v>22</v>
      </c>
      <c r="K2" s="30" t="s">
        <v>23</v>
      </c>
      <c r="L2" s="30" t="s">
        <v>21</v>
      </c>
      <c r="M2" s="30" t="s">
        <v>22</v>
      </c>
      <c r="N2" s="30" t="s">
        <v>23</v>
      </c>
      <c r="O2" s="30" t="s">
        <v>21</v>
      </c>
      <c r="P2" s="30" t="s">
        <v>22</v>
      </c>
      <c r="Q2" s="30" t="s">
        <v>23</v>
      </c>
      <c r="R2" s="30" t="s">
        <v>21</v>
      </c>
      <c r="S2" s="30" t="s">
        <v>22</v>
      </c>
      <c r="T2" s="30" t="s">
        <v>23</v>
      </c>
      <c r="U2" s="30" t="s">
        <v>21</v>
      </c>
      <c r="V2" s="30" t="s">
        <v>22</v>
      </c>
      <c r="W2" s="30" t="s">
        <v>23</v>
      </c>
      <c r="X2" s="30"/>
      <c r="Y2" s="30" t="s">
        <v>21</v>
      </c>
      <c r="Z2" s="30" t="s">
        <v>22</v>
      </c>
      <c r="AA2" s="30" t="s">
        <v>23</v>
      </c>
      <c r="AB2" s="30"/>
      <c r="AC2" s="30" t="s">
        <v>21</v>
      </c>
      <c r="AD2" s="30" t="s">
        <v>22</v>
      </c>
      <c r="AE2" s="30" t="s">
        <v>23</v>
      </c>
      <c r="AF2" s="30"/>
      <c r="AG2" s="32">
        <v>0</v>
      </c>
      <c r="AH2" s="30" t="s">
        <v>24</v>
      </c>
      <c r="AI2" s="30" t="s">
        <v>25</v>
      </c>
      <c r="AJ2" s="30" t="s">
        <v>25</v>
      </c>
      <c r="AK2" s="2" t="s">
        <v>25</v>
      </c>
      <c r="AL2" s="2" t="s">
        <v>25</v>
      </c>
      <c r="AM2" s="30" t="s">
        <v>25</v>
      </c>
      <c r="AN2" s="30" t="s">
        <v>25</v>
      </c>
    </row>
    <row r="3" spans="1:36" ht="12.75">
      <c r="A3" s="21"/>
      <c r="B3" s="10"/>
      <c r="C3" s="10"/>
      <c r="D3" s="17"/>
      <c r="E3" s="25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  <c r="S3" s="34"/>
      <c r="T3" s="34"/>
      <c r="U3" s="34"/>
      <c r="V3" s="34"/>
      <c r="W3" s="33"/>
      <c r="X3" s="35"/>
      <c r="Y3" s="35"/>
      <c r="Z3" s="35"/>
      <c r="AA3" s="35"/>
      <c r="AB3" s="35"/>
      <c r="AC3" s="35"/>
      <c r="AD3" s="35"/>
      <c r="AE3" s="35"/>
      <c r="AF3" s="35"/>
      <c r="AG3" s="36"/>
      <c r="AH3" s="35"/>
      <c r="AI3" s="35"/>
      <c r="AJ3" s="35"/>
    </row>
    <row r="4" spans="1:41" ht="12.75">
      <c r="A4" s="21">
        <v>118</v>
      </c>
      <c r="B4" s="10" t="s">
        <v>45</v>
      </c>
      <c r="C4" s="10" t="s">
        <v>50</v>
      </c>
      <c r="D4" s="17">
        <v>28</v>
      </c>
      <c r="E4" s="25">
        <v>-8</v>
      </c>
      <c r="F4" s="33">
        <v>10</v>
      </c>
      <c r="G4" s="33">
        <v>15</v>
      </c>
      <c r="H4" s="33"/>
      <c r="I4" s="33">
        <v>12</v>
      </c>
      <c r="J4" s="33">
        <v>12</v>
      </c>
      <c r="K4" s="33">
        <v>49</v>
      </c>
      <c r="L4" s="33">
        <v>12</v>
      </c>
      <c r="M4" s="33">
        <v>34</v>
      </c>
      <c r="N4" s="33">
        <v>47</v>
      </c>
      <c r="O4" s="33">
        <v>14</v>
      </c>
      <c r="P4" s="33">
        <v>56</v>
      </c>
      <c r="Q4" s="33">
        <v>19</v>
      </c>
      <c r="R4" s="34">
        <v>15</v>
      </c>
      <c r="S4" s="34">
        <v>5</v>
      </c>
      <c r="T4" s="34">
        <v>32</v>
      </c>
      <c r="U4" s="34">
        <v>17</v>
      </c>
      <c r="V4" s="34">
        <v>15</v>
      </c>
      <c r="W4" s="33">
        <v>20</v>
      </c>
      <c r="X4" s="35"/>
      <c r="Y4" s="35">
        <f aca="true" t="shared" si="0" ref="Y4:Y16">INT(AM4/3600)</f>
        <v>6</v>
      </c>
      <c r="Z4" s="35">
        <f aca="true" t="shared" si="1" ref="Z4:Z16">INT((AM4-Y4*3600)/60)</f>
        <v>29</v>
      </c>
      <c r="AA4" s="35">
        <f aca="true" t="shared" si="2" ref="AA4:AA16">AM4-(Y4*3600+Z4*60)</f>
        <v>9</v>
      </c>
      <c r="AB4" s="35"/>
      <c r="AC4" s="35">
        <f aca="true" t="shared" si="3" ref="AC4:AC16">INT(AN4/3600)</f>
        <v>5</v>
      </c>
      <c r="AD4" s="35">
        <f aca="true" t="shared" si="4" ref="AD4:AD16">INT((AN4-AC4*3600)/60)</f>
        <v>58</v>
      </c>
      <c r="AE4" s="35">
        <f aca="true" t="shared" si="5" ref="AE4:AE16">AN4-(AC4*3600+AD4*60)</f>
        <v>1.0800000000017462</v>
      </c>
      <c r="AF4" s="35"/>
      <c r="AG4" s="36">
        <v>1</v>
      </c>
      <c r="AH4" s="35"/>
      <c r="AI4" s="35">
        <f aca="true" t="shared" si="6" ref="AI4:AI15">(N4+M4*60+L4*3600)-(K4+J4*60+I4*3600)</f>
        <v>1318</v>
      </c>
      <c r="AJ4" s="35">
        <f aca="true" t="shared" si="7" ref="AJ4:AJ15">(T4+S4*60+R4*3600)-(Q4+P4*60+O4*3600)</f>
        <v>553</v>
      </c>
      <c r="AK4" s="8">
        <f aca="true" t="shared" si="8" ref="AK4:AK15">AI4+AJ4</f>
        <v>1871</v>
      </c>
      <c r="AL4" s="8">
        <f aca="true" t="shared" si="9" ref="AL4:AL15">(W4+V4*60+U4*3600)-(H4+G4*60+F4*3600)</f>
        <v>25220</v>
      </c>
      <c r="AM4" s="35">
        <f aca="true" t="shared" si="10" ref="AM4:AM15">ABS(AL4-AK4)</f>
        <v>23349</v>
      </c>
      <c r="AN4" s="35">
        <f aca="true" t="shared" si="11" ref="AN4:AN16">AM4*(0.01*(100+E4))</f>
        <v>21481.08</v>
      </c>
      <c r="AO4" s="7" t="str">
        <f aca="true" t="shared" si="12" ref="AO4:AO16">IF(D4="","",IF(D4&lt;25,"C",IF(D4&lt;28.01,"B","A")))</f>
        <v>B</v>
      </c>
    </row>
    <row r="5" spans="1:41" ht="12.75">
      <c r="A5" s="21">
        <v>227</v>
      </c>
      <c r="B5" s="10" t="s">
        <v>29</v>
      </c>
      <c r="C5" s="10" t="s">
        <v>30</v>
      </c>
      <c r="D5" s="17">
        <v>28</v>
      </c>
      <c r="E5" s="25">
        <v>-7</v>
      </c>
      <c r="F5" s="37">
        <v>9</v>
      </c>
      <c r="G5" s="33">
        <v>30</v>
      </c>
      <c r="H5" s="33"/>
      <c r="I5" s="33">
        <v>11</v>
      </c>
      <c r="J5" s="33">
        <v>38</v>
      </c>
      <c r="K5" s="33">
        <v>33</v>
      </c>
      <c r="L5" s="33">
        <v>11</v>
      </c>
      <c r="M5" s="33">
        <v>46</v>
      </c>
      <c r="N5" s="33">
        <v>1</v>
      </c>
      <c r="O5" s="33">
        <v>14</v>
      </c>
      <c r="P5" s="33">
        <v>11</v>
      </c>
      <c r="Q5" s="33">
        <v>35</v>
      </c>
      <c r="R5" s="34">
        <v>14</v>
      </c>
      <c r="S5" s="34">
        <v>33</v>
      </c>
      <c r="T5" s="34">
        <v>6</v>
      </c>
      <c r="U5" s="34">
        <v>16</v>
      </c>
      <c r="V5" s="34">
        <v>36</v>
      </c>
      <c r="W5" s="33">
        <v>0</v>
      </c>
      <c r="X5" s="35"/>
      <c r="Y5" s="35">
        <f t="shared" si="0"/>
        <v>6</v>
      </c>
      <c r="Z5" s="35">
        <f t="shared" si="1"/>
        <v>37</v>
      </c>
      <c r="AA5" s="35">
        <f t="shared" si="2"/>
        <v>1</v>
      </c>
      <c r="AB5" s="35"/>
      <c r="AC5" s="35">
        <f t="shared" si="3"/>
        <v>6</v>
      </c>
      <c r="AD5" s="35">
        <f t="shared" si="4"/>
        <v>9</v>
      </c>
      <c r="AE5" s="35">
        <f t="shared" si="5"/>
        <v>13.530000000002474</v>
      </c>
      <c r="AF5" s="35"/>
      <c r="AG5" s="36">
        <f aca="true" t="shared" si="13" ref="AG5:AG11">AG4+1</f>
        <v>2</v>
      </c>
      <c r="AH5" s="35"/>
      <c r="AI5" s="35">
        <f t="shared" si="6"/>
        <v>448</v>
      </c>
      <c r="AJ5" s="35">
        <f t="shared" si="7"/>
        <v>1291</v>
      </c>
      <c r="AK5" s="8">
        <f t="shared" si="8"/>
        <v>1739</v>
      </c>
      <c r="AL5" s="8">
        <f t="shared" si="9"/>
        <v>25560</v>
      </c>
      <c r="AM5" s="35">
        <f t="shared" si="10"/>
        <v>23821</v>
      </c>
      <c r="AN5" s="35">
        <f t="shared" si="11"/>
        <v>22153.530000000002</v>
      </c>
      <c r="AO5" s="7" t="str">
        <f t="shared" si="12"/>
        <v>B</v>
      </c>
    </row>
    <row r="6" spans="1:41" ht="12.75">
      <c r="A6" s="20">
        <v>217</v>
      </c>
      <c r="B6" s="14" t="s">
        <v>46</v>
      </c>
      <c r="C6" s="7" t="s">
        <v>47</v>
      </c>
      <c r="D6" s="19">
        <v>28</v>
      </c>
      <c r="E6" s="23">
        <v>-4</v>
      </c>
      <c r="F6" s="33">
        <v>10</v>
      </c>
      <c r="G6" s="33">
        <v>0</v>
      </c>
      <c r="H6" s="33"/>
      <c r="I6" s="33">
        <v>12</v>
      </c>
      <c r="J6" s="33">
        <v>5</v>
      </c>
      <c r="K6" s="33">
        <v>36</v>
      </c>
      <c r="L6" s="33">
        <v>12</v>
      </c>
      <c r="M6" s="33">
        <v>12</v>
      </c>
      <c r="N6" s="33">
        <v>42</v>
      </c>
      <c r="O6" s="33">
        <v>14</v>
      </c>
      <c r="P6" s="33">
        <v>39</v>
      </c>
      <c r="Q6" s="33">
        <v>54</v>
      </c>
      <c r="R6" s="34">
        <v>14</v>
      </c>
      <c r="S6" s="34">
        <v>49</v>
      </c>
      <c r="T6" s="34">
        <v>44</v>
      </c>
      <c r="U6" s="34">
        <v>16</v>
      </c>
      <c r="V6" s="34">
        <v>58</v>
      </c>
      <c r="W6" s="33">
        <v>11</v>
      </c>
      <c r="X6" s="35"/>
      <c r="Y6" s="35">
        <f t="shared" si="0"/>
        <v>6</v>
      </c>
      <c r="Z6" s="35">
        <f t="shared" si="1"/>
        <v>41</v>
      </c>
      <c r="AA6" s="35">
        <f t="shared" si="2"/>
        <v>15</v>
      </c>
      <c r="AB6" s="35"/>
      <c r="AC6" s="35">
        <f t="shared" si="3"/>
        <v>6</v>
      </c>
      <c r="AD6" s="35">
        <f t="shared" si="4"/>
        <v>25</v>
      </c>
      <c r="AE6" s="35">
        <f t="shared" si="5"/>
        <v>12</v>
      </c>
      <c r="AF6" s="35"/>
      <c r="AG6" s="36">
        <f t="shared" si="13"/>
        <v>3</v>
      </c>
      <c r="AH6" s="35"/>
      <c r="AI6" s="35">
        <f t="shared" si="6"/>
        <v>426</v>
      </c>
      <c r="AJ6" s="35">
        <f t="shared" si="7"/>
        <v>590</v>
      </c>
      <c r="AK6" s="8">
        <f t="shared" si="8"/>
        <v>1016</v>
      </c>
      <c r="AL6" s="8">
        <f t="shared" si="9"/>
        <v>25091</v>
      </c>
      <c r="AM6" s="35">
        <f t="shared" si="10"/>
        <v>24075</v>
      </c>
      <c r="AN6" s="35">
        <f t="shared" si="11"/>
        <v>23112</v>
      </c>
      <c r="AO6" s="7" t="str">
        <f t="shared" si="12"/>
        <v>B</v>
      </c>
    </row>
    <row r="7" spans="1:41" ht="12.75">
      <c r="A7" s="21">
        <v>24</v>
      </c>
      <c r="B7" s="10" t="s">
        <v>26</v>
      </c>
      <c r="C7" s="10" t="s">
        <v>27</v>
      </c>
      <c r="D7" s="17">
        <v>27.8</v>
      </c>
      <c r="E7" s="25">
        <v>-9</v>
      </c>
      <c r="F7" s="33">
        <v>8</v>
      </c>
      <c r="G7" s="33">
        <v>45</v>
      </c>
      <c r="H7" s="33"/>
      <c r="I7" s="33">
        <v>10</v>
      </c>
      <c r="J7" s="33">
        <v>54</v>
      </c>
      <c r="K7" s="33">
        <v>19</v>
      </c>
      <c r="L7" s="33">
        <v>11</v>
      </c>
      <c r="M7" s="33">
        <v>0</v>
      </c>
      <c r="N7" s="33">
        <v>31</v>
      </c>
      <c r="O7" s="33">
        <v>13</v>
      </c>
      <c r="P7" s="33">
        <v>25</v>
      </c>
      <c r="Q7" s="33">
        <v>31</v>
      </c>
      <c r="R7" s="34">
        <v>13</v>
      </c>
      <c r="S7" s="34">
        <v>38</v>
      </c>
      <c r="T7" s="34">
        <v>0</v>
      </c>
      <c r="U7" s="34">
        <v>16</v>
      </c>
      <c r="V7" s="34">
        <v>9</v>
      </c>
      <c r="W7" s="33">
        <v>18</v>
      </c>
      <c r="X7" s="35"/>
      <c r="Y7" s="35">
        <f t="shared" si="0"/>
        <v>7</v>
      </c>
      <c r="Z7" s="35">
        <f t="shared" si="1"/>
        <v>5</v>
      </c>
      <c r="AA7" s="35">
        <f t="shared" si="2"/>
        <v>37</v>
      </c>
      <c r="AB7" s="35"/>
      <c r="AC7" s="35">
        <f t="shared" si="3"/>
        <v>6</v>
      </c>
      <c r="AD7" s="35">
        <f t="shared" si="4"/>
        <v>27</v>
      </c>
      <c r="AE7" s="35">
        <f t="shared" si="5"/>
        <v>18.67000000000189</v>
      </c>
      <c r="AF7" s="35"/>
      <c r="AG7" s="36">
        <f t="shared" si="13"/>
        <v>4</v>
      </c>
      <c r="AH7" s="35"/>
      <c r="AI7" s="35">
        <f t="shared" si="6"/>
        <v>372</v>
      </c>
      <c r="AJ7" s="35">
        <f t="shared" si="7"/>
        <v>749</v>
      </c>
      <c r="AK7" s="8">
        <f t="shared" si="8"/>
        <v>1121</v>
      </c>
      <c r="AL7" s="8">
        <f t="shared" si="9"/>
        <v>26658</v>
      </c>
      <c r="AM7" s="35">
        <f t="shared" si="10"/>
        <v>25537</v>
      </c>
      <c r="AN7" s="35">
        <f t="shared" si="11"/>
        <v>23238.670000000002</v>
      </c>
      <c r="AO7" s="7" t="str">
        <f t="shared" si="12"/>
        <v>B</v>
      </c>
    </row>
    <row r="8" spans="1:41" ht="12.75">
      <c r="A8" s="21">
        <v>202</v>
      </c>
      <c r="B8" s="10" t="s">
        <v>37</v>
      </c>
      <c r="C8" s="10" t="s">
        <v>38</v>
      </c>
      <c r="D8" s="17">
        <v>28</v>
      </c>
      <c r="E8" s="27">
        <v>-8</v>
      </c>
      <c r="F8" s="33">
        <v>8</v>
      </c>
      <c r="G8" s="33">
        <v>45</v>
      </c>
      <c r="H8" s="33"/>
      <c r="I8" s="33">
        <v>10</v>
      </c>
      <c r="J8" s="33">
        <v>55</v>
      </c>
      <c r="K8" s="33">
        <v>59</v>
      </c>
      <c r="L8" s="33">
        <v>11</v>
      </c>
      <c r="M8" s="33">
        <v>1</v>
      </c>
      <c r="N8" s="33">
        <v>46</v>
      </c>
      <c r="O8" s="33">
        <v>13</v>
      </c>
      <c r="P8" s="33">
        <v>25</v>
      </c>
      <c r="Q8" s="33">
        <v>18</v>
      </c>
      <c r="R8" s="34">
        <v>13</v>
      </c>
      <c r="S8" s="34">
        <v>45</v>
      </c>
      <c r="T8" s="34">
        <v>1</v>
      </c>
      <c r="U8" s="34">
        <v>16</v>
      </c>
      <c r="V8" s="34">
        <v>13</v>
      </c>
      <c r="W8" s="33">
        <v>0</v>
      </c>
      <c r="X8" s="35"/>
      <c r="Y8" s="35">
        <f t="shared" si="0"/>
        <v>7</v>
      </c>
      <c r="Z8" s="35">
        <f t="shared" si="1"/>
        <v>2</v>
      </c>
      <c r="AA8" s="35">
        <f t="shared" si="2"/>
        <v>30</v>
      </c>
      <c r="AB8" s="35"/>
      <c r="AC8" s="35">
        <f t="shared" si="3"/>
        <v>6</v>
      </c>
      <c r="AD8" s="35">
        <f t="shared" si="4"/>
        <v>28</v>
      </c>
      <c r="AE8" s="35">
        <f t="shared" si="5"/>
        <v>42</v>
      </c>
      <c r="AF8" s="35"/>
      <c r="AG8" s="36">
        <f t="shared" si="13"/>
        <v>5</v>
      </c>
      <c r="AH8" s="35"/>
      <c r="AI8" s="35">
        <f t="shared" si="6"/>
        <v>347</v>
      </c>
      <c r="AJ8" s="35">
        <f t="shared" si="7"/>
        <v>1183</v>
      </c>
      <c r="AK8" s="8">
        <f t="shared" si="8"/>
        <v>1530</v>
      </c>
      <c r="AL8" s="8">
        <f t="shared" si="9"/>
        <v>26880</v>
      </c>
      <c r="AM8" s="35">
        <f t="shared" si="10"/>
        <v>25350</v>
      </c>
      <c r="AN8" s="35">
        <f t="shared" si="11"/>
        <v>23322</v>
      </c>
      <c r="AO8" s="7" t="str">
        <f t="shared" si="12"/>
        <v>B</v>
      </c>
    </row>
    <row r="9" spans="1:41" ht="12.75">
      <c r="A9" s="21">
        <v>334</v>
      </c>
      <c r="B9" s="10" t="s">
        <v>34</v>
      </c>
      <c r="C9" s="10" t="s">
        <v>35</v>
      </c>
      <c r="D9" s="17">
        <v>25.1</v>
      </c>
      <c r="E9" s="25">
        <v>-9</v>
      </c>
      <c r="F9" s="33">
        <v>10</v>
      </c>
      <c r="G9" s="33">
        <v>15</v>
      </c>
      <c r="H9" s="33"/>
      <c r="I9" s="33">
        <v>12</v>
      </c>
      <c r="J9" s="33">
        <v>25</v>
      </c>
      <c r="K9" s="33">
        <v>22</v>
      </c>
      <c r="L9" s="33">
        <v>12</v>
      </c>
      <c r="M9" s="33">
        <v>33</v>
      </c>
      <c r="N9" s="33">
        <v>10</v>
      </c>
      <c r="O9" s="33">
        <v>15</v>
      </c>
      <c r="P9" s="33">
        <v>4</v>
      </c>
      <c r="Q9" s="33">
        <v>45</v>
      </c>
      <c r="R9" s="34">
        <v>15</v>
      </c>
      <c r="S9" s="34">
        <v>23</v>
      </c>
      <c r="T9" s="34">
        <v>20</v>
      </c>
      <c r="U9" s="34">
        <v>17</v>
      </c>
      <c r="V9" s="34">
        <v>50</v>
      </c>
      <c r="W9" s="33">
        <v>2</v>
      </c>
      <c r="X9" s="35"/>
      <c r="Y9" s="35">
        <f t="shared" si="0"/>
        <v>7</v>
      </c>
      <c r="Z9" s="35">
        <f t="shared" si="1"/>
        <v>8</v>
      </c>
      <c r="AA9" s="35">
        <f t="shared" si="2"/>
        <v>39</v>
      </c>
      <c r="AB9" s="35"/>
      <c r="AC9" s="35">
        <f t="shared" si="3"/>
        <v>6</v>
      </c>
      <c r="AD9" s="35">
        <f t="shared" si="4"/>
        <v>30</v>
      </c>
      <c r="AE9" s="35">
        <f t="shared" si="5"/>
        <v>4.290000000000873</v>
      </c>
      <c r="AF9" s="35"/>
      <c r="AG9" s="36">
        <f t="shared" si="13"/>
        <v>6</v>
      </c>
      <c r="AH9" s="35"/>
      <c r="AI9" s="35">
        <f t="shared" si="6"/>
        <v>468</v>
      </c>
      <c r="AJ9" s="35">
        <f t="shared" si="7"/>
        <v>1115</v>
      </c>
      <c r="AK9" s="8">
        <f t="shared" si="8"/>
        <v>1583</v>
      </c>
      <c r="AL9" s="8">
        <f t="shared" si="9"/>
        <v>27302</v>
      </c>
      <c r="AM9" s="35">
        <f t="shared" si="10"/>
        <v>25719</v>
      </c>
      <c r="AN9" s="35">
        <f t="shared" si="11"/>
        <v>23404.29</v>
      </c>
      <c r="AO9" s="7" t="str">
        <f t="shared" si="12"/>
        <v>B</v>
      </c>
    </row>
    <row r="10" spans="1:41" ht="12.75">
      <c r="A10" s="21">
        <v>307</v>
      </c>
      <c r="B10" s="10" t="s">
        <v>33</v>
      </c>
      <c r="C10" s="10" t="s">
        <v>44</v>
      </c>
      <c r="D10" s="17">
        <v>28</v>
      </c>
      <c r="E10" s="25">
        <v>-7</v>
      </c>
      <c r="F10" s="33">
        <v>10</v>
      </c>
      <c r="G10" s="33">
        <v>15</v>
      </c>
      <c r="H10" s="33"/>
      <c r="I10" s="33">
        <v>12</v>
      </c>
      <c r="J10" s="33">
        <v>24</v>
      </c>
      <c r="K10" s="33">
        <v>55</v>
      </c>
      <c r="L10" s="33">
        <v>12</v>
      </c>
      <c r="M10" s="33">
        <v>34</v>
      </c>
      <c r="N10" s="33">
        <v>7</v>
      </c>
      <c r="O10" s="33">
        <v>15</v>
      </c>
      <c r="P10" s="33">
        <v>2</v>
      </c>
      <c r="Q10" s="33">
        <v>19</v>
      </c>
      <c r="R10" s="34">
        <v>15</v>
      </c>
      <c r="S10" s="34">
        <v>22</v>
      </c>
      <c r="T10" s="34">
        <v>53</v>
      </c>
      <c r="U10" s="34">
        <v>17</v>
      </c>
      <c r="V10" s="34">
        <v>44</v>
      </c>
      <c r="W10" s="33">
        <v>48</v>
      </c>
      <c r="X10" s="35"/>
      <c r="Y10" s="35">
        <f t="shared" si="0"/>
        <v>7</v>
      </c>
      <c r="Z10" s="35">
        <f t="shared" si="1"/>
        <v>0</v>
      </c>
      <c r="AA10" s="35">
        <f t="shared" si="2"/>
        <v>2</v>
      </c>
      <c r="AB10" s="35"/>
      <c r="AC10" s="35">
        <f t="shared" si="3"/>
        <v>6</v>
      </c>
      <c r="AD10" s="35">
        <f t="shared" si="4"/>
        <v>30</v>
      </c>
      <c r="AE10" s="35">
        <f t="shared" si="5"/>
        <v>37.86000000000058</v>
      </c>
      <c r="AF10" s="35"/>
      <c r="AG10" s="36">
        <f t="shared" si="13"/>
        <v>7</v>
      </c>
      <c r="AH10" s="35"/>
      <c r="AI10" s="35">
        <f t="shared" si="6"/>
        <v>552</v>
      </c>
      <c r="AJ10" s="35">
        <f t="shared" si="7"/>
        <v>1234</v>
      </c>
      <c r="AK10" s="8">
        <f t="shared" si="8"/>
        <v>1786</v>
      </c>
      <c r="AL10" s="8">
        <f t="shared" si="9"/>
        <v>26988</v>
      </c>
      <c r="AM10" s="35">
        <f t="shared" si="10"/>
        <v>25202</v>
      </c>
      <c r="AN10" s="35">
        <f t="shared" si="11"/>
        <v>23437.86</v>
      </c>
      <c r="AO10" s="7" t="str">
        <f t="shared" si="12"/>
        <v>B</v>
      </c>
    </row>
    <row r="11" spans="1:41" ht="12.75">
      <c r="A11" s="20">
        <v>222</v>
      </c>
      <c r="B11" s="14" t="s">
        <v>48</v>
      </c>
      <c r="C11" s="7" t="s">
        <v>49</v>
      </c>
      <c r="D11" s="19">
        <v>28</v>
      </c>
      <c r="E11" s="23">
        <v>-5</v>
      </c>
      <c r="F11" s="33">
        <v>10</v>
      </c>
      <c r="G11" s="33">
        <v>30</v>
      </c>
      <c r="H11" s="33"/>
      <c r="I11" s="33">
        <v>12</v>
      </c>
      <c r="J11" s="33">
        <v>38</v>
      </c>
      <c r="K11" s="33">
        <v>22</v>
      </c>
      <c r="L11" s="33">
        <v>12</v>
      </c>
      <c r="M11" s="33">
        <v>42</v>
      </c>
      <c r="N11" s="33">
        <v>52</v>
      </c>
      <c r="O11" s="33">
        <v>15</v>
      </c>
      <c r="P11" s="33">
        <v>15</v>
      </c>
      <c r="Q11" s="33">
        <v>19</v>
      </c>
      <c r="R11" s="34">
        <v>15</v>
      </c>
      <c r="S11" s="34">
        <v>22</v>
      </c>
      <c r="T11" s="34">
        <v>54</v>
      </c>
      <c r="U11" s="34">
        <v>17</v>
      </c>
      <c r="V11" s="34">
        <v>51</v>
      </c>
      <c r="W11" s="33">
        <v>3</v>
      </c>
      <c r="X11" s="35"/>
      <c r="Y11" s="35">
        <f t="shared" si="0"/>
        <v>7</v>
      </c>
      <c r="Z11" s="35">
        <f t="shared" si="1"/>
        <v>8</v>
      </c>
      <c r="AA11" s="35">
        <f t="shared" si="2"/>
        <v>58</v>
      </c>
      <c r="AB11" s="35"/>
      <c r="AC11" s="35">
        <f t="shared" si="3"/>
        <v>6</v>
      </c>
      <c r="AD11" s="35">
        <f t="shared" si="4"/>
        <v>47</v>
      </c>
      <c r="AE11" s="35">
        <f t="shared" si="5"/>
        <v>31.100000000002183</v>
      </c>
      <c r="AF11" s="35"/>
      <c r="AG11" s="36">
        <f t="shared" si="13"/>
        <v>8</v>
      </c>
      <c r="AH11" s="35"/>
      <c r="AI11" s="35">
        <f t="shared" si="6"/>
        <v>270</v>
      </c>
      <c r="AJ11" s="35">
        <f t="shared" si="7"/>
        <v>455</v>
      </c>
      <c r="AK11" s="8">
        <f t="shared" si="8"/>
        <v>725</v>
      </c>
      <c r="AL11" s="8">
        <f t="shared" si="9"/>
        <v>26463</v>
      </c>
      <c r="AM11" s="35">
        <f t="shared" si="10"/>
        <v>25738</v>
      </c>
      <c r="AN11" s="35">
        <f t="shared" si="11"/>
        <v>24451.100000000002</v>
      </c>
      <c r="AO11" s="7" t="str">
        <f t="shared" si="12"/>
        <v>B</v>
      </c>
    </row>
    <row r="12" spans="1:41" ht="12.75">
      <c r="A12" s="22">
        <v>51</v>
      </c>
      <c r="B12" s="13" t="s">
        <v>28</v>
      </c>
      <c r="C12" s="11" t="s">
        <v>51</v>
      </c>
      <c r="D12" s="18">
        <v>27</v>
      </c>
      <c r="E12" s="26">
        <v>-14</v>
      </c>
      <c r="F12" s="33">
        <v>9</v>
      </c>
      <c r="G12" s="33">
        <v>30</v>
      </c>
      <c r="H12" s="33"/>
      <c r="I12" s="33">
        <v>12</v>
      </c>
      <c r="J12" s="33">
        <v>7</v>
      </c>
      <c r="K12" s="33">
        <v>59</v>
      </c>
      <c r="L12" s="33">
        <v>12</v>
      </c>
      <c r="M12" s="33">
        <v>36</v>
      </c>
      <c r="N12" s="33">
        <v>20</v>
      </c>
      <c r="O12" s="33">
        <v>15</v>
      </c>
      <c r="P12" s="33">
        <v>35</v>
      </c>
      <c r="Q12" s="33">
        <v>41</v>
      </c>
      <c r="R12" s="34">
        <v>15</v>
      </c>
      <c r="S12" s="34">
        <v>43</v>
      </c>
      <c r="T12" s="34">
        <v>2</v>
      </c>
      <c r="U12" s="34"/>
      <c r="V12" s="34"/>
      <c r="W12" s="33"/>
      <c r="X12" s="35"/>
      <c r="Y12" s="35">
        <f t="shared" si="0"/>
        <v>10</v>
      </c>
      <c r="Z12" s="35">
        <f t="shared" si="1"/>
        <v>5</v>
      </c>
      <c r="AA12" s="35">
        <f t="shared" si="2"/>
        <v>42</v>
      </c>
      <c r="AB12" s="35"/>
      <c r="AC12" s="35">
        <f t="shared" si="3"/>
        <v>8</v>
      </c>
      <c r="AD12" s="35">
        <f t="shared" si="4"/>
        <v>40</v>
      </c>
      <c r="AE12" s="35">
        <f t="shared" si="5"/>
        <v>54.11999999999898</v>
      </c>
      <c r="AF12" s="35"/>
      <c r="AG12" s="36"/>
      <c r="AH12" s="35"/>
      <c r="AI12" s="35">
        <f>(N12+M12*60+L12*3600)-(K12+J12*60+I12*3600)</f>
        <v>1701</v>
      </c>
      <c r="AJ12" s="35">
        <f>(T12+S12*60+R12*3600)-(Q12+P12*60+O12*3600)</f>
        <v>441</v>
      </c>
      <c r="AK12" s="8">
        <f>AI12+AJ12</f>
        <v>2142</v>
      </c>
      <c r="AL12" s="8">
        <f>(W12+V12*60+U12*3600)-(H12+G12*60+F12*3600)</f>
        <v>-34200</v>
      </c>
      <c r="AM12" s="35">
        <f>ABS(AL12-AK12)</f>
        <v>36342</v>
      </c>
      <c r="AN12" s="35">
        <f t="shared" si="11"/>
        <v>31254.12</v>
      </c>
      <c r="AO12" s="7" t="str">
        <f t="shared" si="12"/>
        <v>B</v>
      </c>
    </row>
    <row r="13" spans="1:41" ht="12.75">
      <c r="A13" s="21">
        <v>303</v>
      </c>
      <c r="B13" s="10" t="s">
        <v>40</v>
      </c>
      <c r="C13" s="10" t="s">
        <v>43</v>
      </c>
      <c r="D13" s="17">
        <v>25</v>
      </c>
      <c r="E13" s="25">
        <v>-10</v>
      </c>
      <c r="F13" s="33">
        <v>10</v>
      </c>
      <c r="G13" s="33">
        <v>0</v>
      </c>
      <c r="H13" s="33"/>
      <c r="I13" s="33">
        <v>12</v>
      </c>
      <c r="J13" s="33">
        <v>31</v>
      </c>
      <c r="K13" s="33">
        <v>23</v>
      </c>
      <c r="L13" s="33">
        <v>12</v>
      </c>
      <c r="M13" s="33">
        <v>38</v>
      </c>
      <c r="N13" s="33">
        <v>3</v>
      </c>
      <c r="O13" s="33">
        <v>15</v>
      </c>
      <c r="P13" s="33">
        <v>32</v>
      </c>
      <c r="Q13" s="33">
        <v>57</v>
      </c>
      <c r="R13" s="34">
        <v>15</v>
      </c>
      <c r="S13" s="34">
        <v>37</v>
      </c>
      <c r="T13" s="34">
        <v>11</v>
      </c>
      <c r="U13" s="34"/>
      <c r="V13" s="34"/>
      <c r="W13" s="33"/>
      <c r="X13" s="35"/>
      <c r="Y13" s="35">
        <f t="shared" si="0"/>
        <v>10</v>
      </c>
      <c r="Z13" s="35">
        <f t="shared" si="1"/>
        <v>10</v>
      </c>
      <c r="AA13" s="35">
        <f t="shared" si="2"/>
        <v>54</v>
      </c>
      <c r="AB13" s="35"/>
      <c r="AC13" s="35">
        <f t="shared" si="3"/>
        <v>9</v>
      </c>
      <c r="AD13" s="35">
        <f t="shared" si="4"/>
        <v>9</v>
      </c>
      <c r="AE13" s="35">
        <f t="shared" si="5"/>
        <v>48.599999999998545</v>
      </c>
      <c r="AF13" s="35"/>
      <c r="AG13" s="36"/>
      <c r="AH13" s="35"/>
      <c r="AI13" s="35">
        <f>(N13+M13*60+L13*3600)-(K13+J13*60+I13*3600)</f>
        <v>400</v>
      </c>
      <c r="AJ13" s="35">
        <f>(T13+S13*60+R13*3600)-(Q13+P13*60+O13*3600)</f>
        <v>254</v>
      </c>
      <c r="AK13" s="8">
        <f>AI13+AJ13</f>
        <v>654</v>
      </c>
      <c r="AL13" s="8">
        <f>(W13+V13*60+U13*3600)-(H13+G13*60+F13*3600)</f>
        <v>-36000</v>
      </c>
      <c r="AM13" s="35">
        <f>ABS(AL13-AK13)</f>
        <v>36654</v>
      </c>
      <c r="AN13" s="35">
        <f t="shared" si="11"/>
        <v>32988.6</v>
      </c>
      <c r="AO13" s="7" t="str">
        <f t="shared" si="12"/>
        <v>B</v>
      </c>
    </row>
    <row r="14" spans="1:41" ht="12.75">
      <c r="A14" s="21">
        <v>259</v>
      </c>
      <c r="B14" s="10" t="s">
        <v>31</v>
      </c>
      <c r="C14" s="10" t="s">
        <v>32</v>
      </c>
      <c r="D14" s="17">
        <v>25</v>
      </c>
      <c r="E14" s="25">
        <v>-10</v>
      </c>
      <c r="F14" s="33">
        <v>9</v>
      </c>
      <c r="G14" s="33">
        <v>45</v>
      </c>
      <c r="H14" s="33"/>
      <c r="I14" s="33">
        <v>12</v>
      </c>
      <c r="J14" s="33">
        <v>13</v>
      </c>
      <c r="K14" s="33">
        <v>7</v>
      </c>
      <c r="L14" s="33">
        <v>12</v>
      </c>
      <c r="M14" s="33">
        <v>37</v>
      </c>
      <c r="N14" s="33">
        <v>16</v>
      </c>
      <c r="O14" s="33">
        <v>15</v>
      </c>
      <c r="P14" s="33">
        <v>19</v>
      </c>
      <c r="Q14" s="33">
        <v>21</v>
      </c>
      <c r="R14" s="34">
        <v>15</v>
      </c>
      <c r="S14" s="34">
        <v>23</v>
      </c>
      <c r="T14" s="34">
        <v>42</v>
      </c>
      <c r="U14" s="34"/>
      <c r="V14" s="34"/>
      <c r="W14" s="33"/>
      <c r="X14" s="35"/>
      <c r="Y14" s="35">
        <f t="shared" si="0"/>
        <v>10</v>
      </c>
      <c r="Z14" s="35">
        <f t="shared" si="1"/>
        <v>13</v>
      </c>
      <c r="AA14" s="35">
        <f t="shared" si="2"/>
        <v>30</v>
      </c>
      <c r="AB14" s="35"/>
      <c r="AC14" s="35">
        <f t="shared" si="3"/>
        <v>9</v>
      </c>
      <c r="AD14" s="35">
        <f t="shared" si="4"/>
        <v>12</v>
      </c>
      <c r="AE14" s="35">
        <f t="shared" si="5"/>
        <v>9</v>
      </c>
      <c r="AF14" s="35"/>
      <c r="AG14" s="36"/>
      <c r="AH14" s="35"/>
      <c r="AI14" s="35">
        <f>(N14+M14*60+L14*3600)-(K14+J14*60+I14*3600)</f>
        <v>1449</v>
      </c>
      <c r="AJ14" s="35">
        <f>(T14+S14*60+R14*3600)-(Q14+P14*60+O14*3600)</f>
        <v>261</v>
      </c>
      <c r="AK14" s="8">
        <f>AI14+AJ14</f>
        <v>1710</v>
      </c>
      <c r="AL14" s="8">
        <f>(W14+V14*60+U14*3600)-(H14+G14*60+F14*3600)</f>
        <v>-35100</v>
      </c>
      <c r="AM14" s="35">
        <f>ABS(AL14-AK14)</f>
        <v>36810</v>
      </c>
      <c r="AN14" s="35">
        <f t="shared" si="11"/>
        <v>33129</v>
      </c>
      <c r="AO14" s="7" t="str">
        <f t="shared" si="12"/>
        <v>B</v>
      </c>
    </row>
    <row r="15" spans="1:41" ht="12.75">
      <c r="A15" s="22">
        <v>221</v>
      </c>
      <c r="B15" s="13" t="s">
        <v>39</v>
      </c>
      <c r="C15" s="11" t="s">
        <v>36</v>
      </c>
      <c r="D15" s="18">
        <v>28</v>
      </c>
      <c r="E15" s="26">
        <v>-11</v>
      </c>
      <c r="F15" s="33">
        <v>10</v>
      </c>
      <c r="G15" s="33">
        <v>15</v>
      </c>
      <c r="H15" s="33"/>
      <c r="I15" s="33">
        <v>12</v>
      </c>
      <c r="J15" s="33">
        <v>43</v>
      </c>
      <c r="K15" s="33">
        <v>54</v>
      </c>
      <c r="L15" s="33">
        <v>12</v>
      </c>
      <c r="M15" s="33">
        <v>53</v>
      </c>
      <c r="N15" s="33">
        <v>2</v>
      </c>
      <c r="O15" s="33">
        <v>15</v>
      </c>
      <c r="P15" s="33">
        <v>40</v>
      </c>
      <c r="Q15" s="33">
        <v>45</v>
      </c>
      <c r="R15" s="34">
        <v>15</v>
      </c>
      <c r="S15" s="34">
        <v>48</v>
      </c>
      <c r="T15" s="34">
        <v>0</v>
      </c>
      <c r="U15" s="34"/>
      <c r="V15" s="34"/>
      <c r="W15" s="33"/>
      <c r="X15" s="35"/>
      <c r="Y15" s="35">
        <f t="shared" si="0"/>
        <v>10</v>
      </c>
      <c r="Z15" s="35">
        <f t="shared" si="1"/>
        <v>31</v>
      </c>
      <c r="AA15" s="35">
        <f t="shared" si="2"/>
        <v>23</v>
      </c>
      <c r="AB15" s="35"/>
      <c r="AC15" s="35">
        <f t="shared" si="3"/>
        <v>9</v>
      </c>
      <c r="AD15" s="35">
        <f t="shared" si="4"/>
        <v>21</v>
      </c>
      <c r="AE15" s="35">
        <f t="shared" si="5"/>
        <v>55.87000000000262</v>
      </c>
      <c r="AF15" s="35"/>
      <c r="AG15" s="36"/>
      <c r="AH15" s="35"/>
      <c r="AI15" s="35">
        <f t="shared" si="6"/>
        <v>548</v>
      </c>
      <c r="AJ15" s="35">
        <f t="shared" si="7"/>
        <v>435</v>
      </c>
      <c r="AK15" s="8">
        <f t="shared" si="8"/>
        <v>983</v>
      </c>
      <c r="AL15" s="8">
        <f t="shared" si="9"/>
        <v>-36900</v>
      </c>
      <c r="AM15" s="35">
        <f t="shared" si="10"/>
        <v>37883</v>
      </c>
      <c r="AN15" s="35">
        <f t="shared" si="11"/>
        <v>33715.87</v>
      </c>
      <c r="AO15" s="7" t="str">
        <f t="shared" si="12"/>
        <v>B</v>
      </c>
    </row>
    <row r="16" spans="1:41" ht="12.75">
      <c r="A16" s="21">
        <v>224</v>
      </c>
      <c r="B16" s="10" t="s">
        <v>41</v>
      </c>
      <c r="C16" s="10" t="s">
        <v>42</v>
      </c>
      <c r="D16" s="17">
        <v>25</v>
      </c>
      <c r="E16" s="27">
        <v>-9</v>
      </c>
      <c r="F16" s="33">
        <v>10</v>
      </c>
      <c r="G16" s="33">
        <v>15</v>
      </c>
      <c r="H16" s="33"/>
      <c r="I16" s="33">
        <v>12</v>
      </c>
      <c r="J16" s="33">
        <v>40</v>
      </c>
      <c r="K16" s="33">
        <v>10</v>
      </c>
      <c r="L16" s="33">
        <v>12</v>
      </c>
      <c r="M16" s="33">
        <v>47</v>
      </c>
      <c r="N16" s="33">
        <v>20</v>
      </c>
      <c r="O16" s="33">
        <v>15</v>
      </c>
      <c r="P16" s="33">
        <v>30</v>
      </c>
      <c r="Q16" s="33">
        <v>54</v>
      </c>
      <c r="R16" s="34">
        <v>15</v>
      </c>
      <c r="S16" s="34">
        <v>36</v>
      </c>
      <c r="T16" s="34">
        <v>19</v>
      </c>
      <c r="U16" s="34"/>
      <c r="V16" s="34"/>
      <c r="W16" s="33"/>
      <c r="X16" s="35"/>
      <c r="Y16" s="35">
        <f t="shared" si="0"/>
        <v>10</v>
      </c>
      <c r="Z16" s="35">
        <f t="shared" si="1"/>
        <v>27</v>
      </c>
      <c r="AA16" s="35">
        <f t="shared" si="2"/>
        <v>35</v>
      </c>
      <c r="AB16" s="35"/>
      <c r="AC16" s="35">
        <f t="shared" si="3"/>
        <v>9</v>
      </c>
      <c r="AD16" s="35">
        <f t="shared" si="4"/>
        <v>31</v>
      </c>
      <c r="AE16" s="35">
        <f t="shared" si="5"/>
        <v>6.05000000000291</v>
      </c>
      <c r="AF16" s="35"/>
      <c r="AG16" s="36"/>
      <c r="AH16" s="35"/>
      <c r="AI16" s="35">
        <f>(N16+M16*60+L16*3600)-(K16+J16*60+I16*3600)</f>
        <v>430</v>
      </c>
      <c r="AJ16" s="35">
        <f>(T16+S16*60+R16*3600)-(Q16+P16*60+O16*3600)</f>
        <v>325</v>
      </c>
      <c r="AK16" s="8">
        <f>AI16+AJ16</f>
        <v>755</v>
      </c>
      <c r="AL16" s="8">
        <f>(W16+V16*60+U16*3600)-(H16+G16*60+F16*3600)</f>
        <v>-36900</v>
      </c>
      <c r="AM16" s="35">
        <f>ABS(AL16-AK16)</f>
        <v>37655</v>
      </c>
      <c r="AN16" s="35">
        <f t="shared" si="11"/>
        <v>34266.05</v>
      </c>
      <c r="AO16" s="7" t="str">
        <f t="shared" si="12"/>
        <v>B</v>
      </c>
    </row>
    <row r="17" spans="1:36" ht="12.75">
      <c r="A17" s="21"/>
      <c r="B17" s="10"/>
      <c r="C17" s="10"/>
      <c r="D17" s="17"/>
      <c r="E17" s="27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  <c r="S17" s="34"/>
      <c r="T17" s="34"/>
      <c r="U17" s="34"/>
      <c r="V17" s="34"/>
      <c r="W17" s="33"/>
      <c r="X17" s="35"/>
      <c r="Y17" s="35"/>
      <c r="Z17" s="35"/>
      <c r="AA17" s="35"/>
      <c r="AB17" s="35"/>
      <c r="AC17" s="35"/>
      <c r="AD17" s="35"/>
      <c r="AE17" s="35"/>
      <c r="AF17" s="35"/>
      <c r="AG17" s="36"/>
      <c r="AH17" s="35"/>
      <c r="AI17" s="35"/>
      <c r="AJ17" s="35"/>
    </row>
    <row r="18" spans="1:36" ht="12.75">
      <c r="A18" s="21"/>
      <c r="B18" s="10"/>
      <c r="C18" s="10"/>
      <c r="D18" s="17"/>
      <c r="E18" s="27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S18" s="34"/>
      <c r="T18" s="34"/>
      <c r="U18" s="34"/>
      <c r="V18" s="34"/>
      <c r="W18" s="33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35"/>
      <c r="AI18" s="35"/>
      <c r="AJ18" s="35"/>
    </row>
    <row r="19" spans="1:36" ht="12.75">
      <c r="A19" s="21"/>
      <c r="B19" s="10"/>
      <c r="C19" s="10"/>
      <c r="D19" s="17"/>
      <c r="E19" s="25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H19" s="35"/>
      <c r="AI19" s="35"/>
      <c r="AJ19" s="35"/>
    </row>
    <row r="20" spans="1:36" ht="12.75">
      <c r="A20" s="22"/>
      <c r="B20" s="24"/>
      <c r="C20" s="11"/>
      <c r="D20" s="18"/>
      <c r="E20" s="26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34"/>
      <c r="T20" s="34"/>
      <c r="U20" s="34"/>
      <c r="V20" s="34"/>
      <c r="W20" s="33"/>
      <c r="X20" s="35"/>
      <c r="Y20" s="35"/>
      <c r="Z20" s="35"/>
      <c r="AA20" s="35"/>
      <c r="AB20" s="35"/>
      <c r="AC20" s="35"/>
      <c r="AD20" s="35"/>
      <c r="AE20" s="35"/>
      <c r="AF20" s="35"/>
      <c r="AG20" s="36"/>
      <c r="AH20" s="35"/>
      <c r="AI20" s="35"/>
      <c r="AJ20" s="35"/>
    </row>
    <row r="21" spans="1:36" ht="12.75">
      <c r="A21" s="21"/>
      <c r="B21" s="10"/>
      <c r="C21" s="10"/>
      <c r="D21" s="17"/>
      <c r="E21" s="27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  <c r="S21" s="34"/>
      <c r="T21" s="34"/>
      <c r="U21" s="34"/>
      <c r="V21" s="34"/>
      <c r="W21" s="33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35"/>
      <c r="AI21" s="35"/>
      <c r="AJ21" s="35"/>
    </row>
    <row r="22" spans="1:36" ht="12.75">
      <c r="A22" s="21"/>
      <c r="B22" s="10"/>
      <c r="C22" s="10"/>
      <c r="D22" s="17"/>
      <c r="E22" s="25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34"/>
      <c r="T22" s="34"/>
      <c r="U22" s="34"/>
      <c r="V22" s="34"/>
      <c r="W22" s="33"/>
      <c r="X22" s="35"/>
      <c r="Y22" s="35"/>
      <c r="Z22" s="35"/>
      <c r="AA22" s="35"/>
      <c r="AB22" s="35"/>
      <c r="AC22" s="35"/>
      <c r="AD22" s="35"/>
      <c r="AE22" s="35"/>
      <c r="AF22" s="35"/>
      <c r="AG22" s="36"/>
      <c r="AH22" s="35"/>
      <c r="AI22" s="35"/>
      <c r="AJ22" s="35"/>
    </row>
    <row r="23" spans="5:36" ht="12.75">
      <c r="E23" s="2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  <c r="S23" s="34"/>
      <c r="T23" s="34"/>
      <c r="U23" s="34"/>
      <c r="V23" s="34"/>
      <c r="W23" s="33"/>
      <c r="X23" s="35"/>
      <c r="Y23" s="35"/>
      <c r="Z23" s="35"/>
      <c r="AA23" s="35"/>
      <c r="AB23" s="35"/>
      <c r="AC23" s="35"/>
      <c r="AD23" s="35"/>
      <c r="AE23" s="35"/>
      <c r="AF23" s="35"/>
      <c r="AG23" s="36"/>
      <c r="AH23" s="35"/>
      <c r="AI23" s="35"/>
      <c r="AJ23" s="35"/>
    </row>
    <row r="24" spans="1:36" ht="12.75">
      <c r="A24" s="23"/>
      <c r="E24" s="25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4"/>
      <c r="T24" s="34"/>
      <c r="U24" s="34"/>
      <c r="V24" s="34"/>
      <c r="W24" s="33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35"/>
      <c r="AI24" s="35"/>
      <c r="AJ24" s="35"/>
    </row>
    <row r="25" spans="1:36" ht="12.75">
      <c r="A25" s="21"/>
      <c r="B25" s="10"/>
      <c r="C25" s="10"/>
      <c r="D25" s="17"/>
      <c r="E25" s="25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  <c r="S25" s="34"/>
      <c r="T25" s="34"/>
      <c r="U25" s="34"/>
      <c r="V25" s="34"/>
      <c r="W25" s="33"/>
      <c r="X25" s="35"/>
      <c r="Y25" s="35"/>
      <c r="Z25" s="35"/>
      <c r="AA25" s="35"/>
      <c r="AB25" s="35"/>
      <c r="AC25" s="35"/>
      <c r="AD25" s="35"/>
      <c r="AE25" s="35"/>
      <c r="AF25" s="35"/>
      <c r="AG25" s="36"/>
      <c r="AH25" s="35"/>
      <c r="AI25" s="35"/>
      <c r="AJ25" s="35"/>
    </row>
    <row r="26" spans="1:36" ht="12.75">
      <c r="A26" s="21"/>
      <c r="B26" s="10"/>
      <c r="C26" s="10"/>
      <c r="D26" s="17"/>
      <c r="E26" s="25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4"/>
      <c r="T26" s="34"/>
      <c r="U26" s="34"/>
      <c r="V26" s="34"/>
      <c r="W26" s="33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35"/>
      <c r="AI26" s="35"/>
      <c r="AJ26" s="35"/>
    </row>
    <row r="27" spans="1:36" ht="12.75">
      <c r="A27" s="21"/>
      <c r="B27" s="10"/>
      <c r="C27" s="10"/>
      <c r="D27" s="17"/>
      <c r="E27" s="25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  <c r="S27" s="34"/>
      <c r="T27" s="34"/>
      <c r="U27" s="34"/>
      <c r="V27" s="34"/>
      <c r="W27" s="33"/>
      <c r="X27" s="35"/>
      <c r="Y27" s="35"/>
      <c r="Z27" s="35"/>
      <c r="AA27" s="35"/>
      <c r="AB27" s="35"/>
      <c r="AC27" s="35"/>
      <c r="AD27" s="35"/>
      <c r="AE27" s="35"/>
      <c r="AF27" s="35"/>
      <c r="AG27" s="36"/>
      <c r="AH27" s="35"/>
      <c r="AI27" s="35"/>
      <c r="AJ27" s="35"/>
    </row>
    <row r="28" spans="1:36" ht="12.75">
      <c r="A28" s="21"/>
      <c r="B28" s="10"/>
      <c r="C28" s="10"/>
      <c r="D28" s="17"/>
      <c r="E28" s="25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34"/>
      <c r="T28" s="34"/>
      <c r="U28" s="34"/>
      <c r="V28" s="34"/>
      <c r="W28" s="33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35"/>
      <c r="AI28" s="35"/>
      <c r="AJ28" s="35"/>
    </row>
    <row r="29" spans="5:36" ht="12.75">
      <c r="E29" s="2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  <c r="S29" s="34"/>
      <c r="T29" s="34"/>
      <c r="U29" s="34"/>
      <c r="V29" s="34"/>
      <c r="W29" s="33"/>
      <c r="X29" s="35"/>
      <c r="Y29" s="35"/>
      <c r="Z29" s="35"/>
      <c r="AA29" s="35"/>
      <c r="AB29" s="35"/>
      <c r="AC29" s="35"/>
      <c r="AD29" s="35"/>
      <c r="AE29" s="35"/>
      <c r="AF29" s="35"/>
      <c r="AG29" s="36"/>
      <c r="AH29" s="35"/>
      <c r="AI29" s="35"/>
      <c r="AJ29" s="35"/>
    </row>
    <row r="30" spans="1:36" ht="12.75">
      <c r="A30" s="21"/>
      <c r="B30" s="10"/>
      <c r="C30" s="10"/>
      <c r="D30" s="17"/>
      <c r="E30" s="27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34"/>
      <c r="T30" s="34"/>
      <c r="U30" s="34"/>
      <c r="V30" s="34"/>
      <c r="W30" s="33"/>
      <c r="X30" s="35"/>
      <c r="Y30" s="35"/>
      <c r="Z30" s="35"/>
      <c r="AA30" s="35"/>
      <c r="AB30" s="35"/>
      <c r="AC30" s="35"/>
      <c r="AD30" s="35"/>
      <c r="AE30" s="35"/>
      <c r="AF30" s="35"/>
      <c r="AG30" s="36"/>
      <c r="AH30" s="35"/>
      <c r="AI30" s="35"/>
      <c r="AJ30" s="35"/>
    </row>
    <row r="31" spans="1:36" ht="12.75">
      <c r="A31" s="21"/>
      <c r="B31" s="10"/>
      <c r="C31" s="10"/>
      <c r="D31" s="17"/>
      <c r="E31" s="25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  <c r="S31" s="34"/>
      <c r="T31" s="34"/>
      <c r="U31" s="34"/>
      <c r="V31" s="34"/>
      <c r="W31" s="33"/>
      <c r="X31" s="35"/>
      <c r="Y31" s="35"/>
      <c r="Z31" s="35"/>
      <c r="AA31" s="35"/>
      <c r="AB31" s="35"/>
      <c r="AC31" s="35"/>
      <c r="AD31" s="35"/>
      <c r="AE31" s="35"/>
      <c r="AF31" s="35"/>
      <c r="AG31" s="36"/>
      <c r="AH31" s="35"/>
      <c r="AI31" s="35"/>
      <c r="AJ31" s="35"/>
    </row>
    <row r="32" spans="1:36" ht="12.75">
      <c r="A32" s="21"/>
      <c r="B32" s="10"/>
      <c r="C32" s="10"/>
      <c r="D32" s="17"/>
      <c r="E32" s="27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34"/>
      <c r="T32" s="34"/>
      <c r="U32" s="34"/>
      <c r="V32" s="34"/>
      <c r="W32" s="33"/>
      <c r="X32" s="35"/>
      <c r="Y32" s="35"/>
      <c r="Z32" s="35"/>
      <c r="AA32" s="35"/>
      <c r="AB32" s="35"/>
      <c r="AC32" s="35"/>
      <c r="AD32" s="35"/>
      <c r="AE32" s="35"/>
      <c r="AF32" s="35"/>
      <c r="AG32" s="36"/>
      <c r="AH32" s="35"/>
      <c r="AI32" s="35"/>
      <c r="AJ32" s="35"/>
    </row>
    <row r="33" spans="1:36" ht="12.75">
      <c r="A33" s="21"/>
      <c r="B33" s="10"/>
      <c r="C33" s="10"/>
      <c r="D33" s="17"/>
      <c r="E33" s="25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  <c r="S33" s="34"/>
      <c r="T33" s="34"/>
      <c r="U33" s="34"/>
      <c r="V33" s="34"/>
      <c r="W33" s="33"/>
      <c r="X33" s="35"/>
      <c r="Y33" s="35"/>
      <c r="Z33" s="35"/>
      <c r="AA33" s="35"/>
      <c r="AB33" s="35"/>
      <c r="AC33" s="35"/>
      <c r="AD33" s="35"/>
      <c r="AE33" s="35"/>
      <c r="AF33" s="35"/>
      <c r="AG33" s="36"/>
      <c r="AH33" s="35"/>
      <c r="AI33" s="35"/>
      <c r="AJ33" s="35"/>
    </row>
    <row r="34" spans="1:36" ht="12.75">
      <c r="A34" s="21"/>
      <c r="B34" s="10"/>
      <c r="C34" s="10"/>
      <c r="D34" s="17"/>
      <c r="E34" s="25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34"/>
      <c r="T34" s="34"/>
      <c r="U34" s="34"/>
      <c r="V34" s="34"/>
      <c r="W34" s="33"/>
      <c r="X34" s="35"/>
      <c r="Y34" s="35"/>
      <c r="Z34" s="35"/>
      <c r="AA34" s="35"/>
      <c r="AB34" s="35"/>
      <c r="AC34" s="35"/>
      <c r="AD34" s="35"/>
      <c r="AE34" s="35"/>
      <c r="AF34" s="35"/>
      <c r="AG34" s="36"/>
      <c r="AH34" s="35"/>
      <c r="AI34" s="35"/>
      <c r="AJ34" s="35"/>
    </row>
    <row r="35" spans="1:36" ht="12.75">
      <c r="A35" s="21"/>
      <c r="B35" s="10"/>
      <c r="C35" s="10"/>
      <c r="D35" s="17"/>
      <c r="E35" s="25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4"/>
      <c r="S35" s="34"/>
      <c r="T35" s="34"/>
      <c r="U35" s="34"/>
      <c r="V35" s="34"/>
      <c r="W35" s="33"/>
      <c r="X35" s="35"/>
      <c r="Y35" s="35"/>
      <c r="Z35" s="35"/>
      <c r="AA35" s="35"/>
      <c r="AB35" s="35"/>
      <c r="AC35" s="35"/>
      <c r="AD35" s="35"/>
      <c r="AE35" s="35"/>
      <c r="AF35" s="35"/>
      <c r="AG35" s="36"/>
      <c r="AH35" s="35"/>
      <c r="AI35" s="35"/>
      <c r="AJ35" s="35"/>
    </row>
    <row r="36" spans="1:36" ht="12.75">
      <c r="A36" s="21"/>
      <c r="B36" s="10"/>
      <c r="C36" s="10"/>
      <c r="D36" s="17"/>
      <c r="E36" s="25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34"/>
      <c r="T36" s="34"/>
      <c r="U36" s="34"/>
      <c r="V36" s="34"/>
      <c r="W36" s="33"/>
      <c r="X36" s="35"/>
      <c r="Y36" s="35"/>
      <c r="Z36" s="35"/>
      <c r="AA36" s="35"/>
      <c r="AB36" s="35"/>
      <c r="AC36" s="35"/>
      <c r="AD36" s="35"/>
      <c r="AE36" s="35"/>
      <c r="AF36" s="35"/>
      <c r="AG36" s="36"/>
      <c r="AH36" s="35"/>
      <c r="AI36" s="35"/>
      <c r="AJ36" s="35"/>
    </row>
    <row r="37" spans="1:36" ht="12.75">
      <c r="A37" s="21"/>
      <c r="B37" s="10"/>
      <c r="C37" s="10"/>
      <c r="D37" s="17"/>
      <c r="E37" s="25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  <c r="S37" s="34"/>
      <c r="T37" s="34"/>
      <c r="U37" s="34"/>
      <c r="V37" s="34"/>
      <c r="W37" s="33"/>
      <c r="X37" s="35"/>
      <c r="Y37" s="35"/>
      <c r="Z37" s="35"/>
      <c r="AA37" s="35"/>
      <c r="AB37" s="35"/>
      <c r="AC37" s="35"/>
      <c r="AD37" s="35"/>
      <c r="AE37" s="35"/>
      <c r="AF37" s="35"/>
      <c r="AG37" s="36"/>
      <c r="AH37" s="35"/>
      <c r="AI37" s="35"/>
      <c r="AJ37" s="35"/>
    </row>
    <row r="38" spans="1:41" ht="12.75">
      <c r="A38" s="21"/>
      <c r="B38" s="10"/>
      <c r="C38" s="10"/>
      <c r="D38" s="17"/>
      <c r="E38" s="25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4"/>
      <c r="T38" s="34"/>
      <c r="U38" s="34"/>
      <c r="V38" s="34"/>
      <c r="W38" s="33"/>
      <c r="X38" s="35"/>
      <c r="Y38" s="35"/>
      <c r="Z38" s="35"/>
      <c r="AA38" s="35"/>
      <c r="AB38" s="35"/>
      <c r="AC38" s="35"/>
      <c r="AD38" s="35"/>
      <c r="AE38" s="38"/>
      <c r="AF38" s="38"/>
      <c r="AG38" s="38"/>
      <c r="AH38" s="38"/>
      <c r="AI38" s="38"/>
      <c r="AJ38" s="38"/>
      <c r="AK38" s="10"/>
      <c r="AL38" s="10"/>
      <c r="AM38" s="38"/>
      <c r="AN38" s="38"/>
      <c r="AO38" s="10"/>
    </row>
    <row r="39" spans="1:41" ht="12.75">
      <c r="A39" s="21"/>
      <c r="B39" s="10"/>
      <c r="C39" s="10"/>
      <c r="D39" s="17"/>
      <c r="E39" s="25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  <c r="S39" s="34"/>
      <c r="T39" s="34"/>
      <c r="U39" s="34"/>
      <c r="V39" s="34"/>
      <c r="W39" s="33"/>
      <c r="X39" s="35"/>
      <c r="Y39" s="35"/>
      <c r="Z39" s="35"/>
      <c r="AA39" s="35"/>
      <c r="AB39" s="35"/>
      <c r="AC39" s="35"/>
      <c r="AD39" s="35"/>
      <c r="AE39" s="38"/>
      <c r="AF39" s="38"/>
      <c r="AG39" s="38"/>
      <c r="AH39" s="38"/>
      <c r="AI39" s="38"/>
      <c r="AJ39" s="38"/>
      <c r="AK39" s="10"/>
      <c r="AL39" s="10"/>
      <c r="AM39" s="38"/>
      <c r="AN39" s="38"/>
      <c r="AO39" s="10"/>
    </row>
    <row r="40" spans="1:41" ht="12.75">
      <c r="A40" s="21"/>
      <c r="B40" s="10"/>
      <c r="C40" s="10"/>
      <c r="D40" s="17"/>
      <c r="E40" s="25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  <c r="S40" s="34"/>
      <c r="T40" s="34"/>
      <c r="U40" s="34"/>
      <c r="V40" s="34"/>
      <c r="W40" s="33"/>
      <c r="X40" s="35"/>
      <c r="Y40" s="35"/>
      <c r="Z40" s="35"/>
      <c r="AA40" s="35"/>
      <c r="AB40" s="35"/>
      <c r="AC40" s="35"/>
      <c r="AD40" s="35"/>
      <c r="AE40" s="38"/>
      <c r="AF40" s="38"/>
      <c r="AG40" s="38"/>
      <c r="AH40" s="38"/>
      <c r="AI40" s="38"/>
      <c r="AJ40" s="38"/>
      <c r="AK40" s="10"/>
      <c r="AL40" s="10"/>
      <c r="AM40" s="38"/>
      <c r="AN40" s="38"/>
      <c r="AO40" s="10"/>
    </row>
    <row r="41" spans="1:41" ht="12.75">
      <c r="A41" s="21"/>
      <c r="B41" s="10"/>
      <c r="C41" s="10"/>
      <c r="D41" s="17"/>
      <c r="E41" s="25"/>
      <c r="F41" s="35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  <c r="S41" s="34"/>
      <c r="T41" s="34"/>
      <c r="U41" s="34"/>
      <c r="V41" s="34"/>
      <c r="W41" s="33"/>
      <c r="X41" s="35"/>
      <c r="Y41" s="35"/>
      <c r="Z41" s="35"/>
      <c r="AA41" s="35"/>
      <c r="AB41" s="35"/>
      <c r="AC41" s="35"/>
      <c r="AD41" s="35"/>
      <c r="AE41" s="38"/>
      <c r="AF41" s="38"/>
      <c r="AG41" s="38"/>
      <c r="AH41" s="38"/>
      <c r="AI41" s="38"/>
      <c r="AJ41" s="38"/>
      <c r="AK41" s="10"/>
      <c r="AL41" s="10"/>
      <c r="AM41" s="38"/>
      <c r="AN41" s="38"/>
      <c r="AO41" s="10"/>
    </row>
    <row r="42" spans="1:41" ht="12.75">
      <c r="A42" s="21"/>
      <c r="B42" s="10"/>
      <c r="C42" s="10"/>
      <c r="D42" s="17"/>
      <c r="E42" s="25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34"/>
      <c r="T42" s="34"/>
      <c r="U42" s="34"/>
      <c r="V42" s="34"/>
      <c r="W42" s="33"/>
      <c r="X42" s="35"/>
      <c r="Y42" s="35"/>
      <c r="Z42" s="35"/>
      <c r="AA42" s="35"/>
      <c r="AB42" s="35"/>
      <c r="AC42" s="35"/>
      <c r="AD42" s="35"/>
      <c r="AE42" s="38"/>
      <c r="AF42" s="38"/>
      <c r="AG42" s="38"/>
      <c r="AH42" s="38"/>
      <c r="AI42" s="38"/>
      <c r="AJ42" s="38"/>
      <c r="AK42" s="10"/>
      <c r="AL42" s="10"/>
      <c r="AM42" s="38"/>
      <c r="AN42" s="38"/>
      <c r="AO42" s="10"/>
    </row>
    <row r="43" spans="1:41" ht="12.75">
      <c r="A43" s="21"/>
      <c r="B43" s="10"/>
      <c r="C43" s="10"/>
      <c r="D43" s="17"/>
      <c r="E43" s="25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/>
      <c r="S43" s="34"/>
      <c r="T43" s="34"/>
      <c r="U43" s="34"/>
      <c r="V43" s="34"/>
      <c r="W43" s="33"/>
      <c r="X43" s="35"/>
      <c r="Y43" s="35"/>
      <c r="Z43" s="35"/>
      <c r="AA43" s="35"/>
      <c r="AB43" s="35"/>
      <c r="AC43" s="35"/>
      <c r="AD43" s="35"/>
      <c r="AE43" s="38"/>
      <c r="AF43" s="38"/>
      <c r="AG43" s="38"/>
      <c r="AH43" s="38"/>
      <c r="AI43" s="38"/>
      <c r="AJ43" s="38"/>
      <c r="AK43" s="10"/>
      <c r="AL43" s="10"/>
      <c r="AM43" s="38"/>
      <c r="AN43" s="38"/>
      <c r="AO43" s="10"/>
    </row>
    <row r="44" spans="1:41" ht="12.75">
      <c r="A44" s="22"/>
      <c r="B44" s="13"/>
      <c r="C44" s="11"/>
      <c r="D44" s="18"/>
      <c r="E44" s="26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34"/>
      <c r="T44" s="34"/>
      <c r="U44" s="34"/>
      <c r="V44" s="34"/>
      <c r="W44" s="33"/>
      <c r="X44" s="35"/>
      <c r="Y44" s="35"/>
      <c r="Z44" s="35"/>
      <c r="AA44" s="35"/>
      <c r="AB44" s="35"/>
      <c r="AC44" s="35"/>
      <c r="AD44" s="35"/>
      <c r="AE44" s="38"/>
      <c r="AF44" s="38"/>
      <c r="AG44" s="38"/>
      <c r="AH44" s="38"/>
      <c r="AI44" s="38"/>
      <c r="AJ44" s="38"/>
      <c r="AK44" s="10"/>
      <c r="AL44" s="10"/>
      <c r="AM44" s="38"/>
      <c r="AN44" s="38"/>
      <c r="AO44" s="10"/>
    </row>
    <row r="45" spans="1:41" ht="12.75">
      <c r="A45" s="22"/>
      <c r="B45" s="13"/>
      <c r="C45" s="11"/>
      <c r="D45" s="18"/>
      <c r="E45" s="26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/>
      <c r="S45" s="34"/>
      <c r="T45" s="34"/>
      <c r="U45" s="34"/>
      <c r="V45" s="34"/>
      <c r="W45" s="33"/>
      <c r="X45" s="35"/>
      <c r="Y45" s="35"/>
      <c r="Z45" s="35"/>
      <c r="AA45" s="35"/>
      <c r="AB45" s="35"/>
      <c r="AC45" s="35"/>
      <c r="AD45" s="35"/>
      <c r="AE45" s="38"/>
      <c r="AF45" s="38"/>
      <c r="AG45" s="38"/>
      <c r="AH45" s="38"/>
      <c r="AI45" s="38"/>
      <c r="AJ45" s="38"/>
      <c r="AK45" s="10"/>
      <c r="AL45" s="10"/>
      <c r="AM45" s="38"/>
      <c r="AN45" s="38"/>
      <c r="AO45" s="10"/>
    </row>
    <row r="46" spans="1:41" ht="12.75">
      <c r="A46" s="21"/>
      <c r="B46" s="10"/>
      <c r="C46" s="10"/>
      <c r="D46" s="17"/>
      <c r="E46" s="25"/>
      <c r="F46" s="35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34"/>
      <c r="T46" s="34"/>
      <c r="U46" s="34"/>
      <c r="V46" s="34"/>
      <c r="W46" s="33"/>
      <c r="X46" s="35"/>
      <c r="Y46" s="35"/>
      <c r="Z46" s="35"/>
      <c r="AA46" s="35"/>
      <c r="AB46" s="35"/>
      <c r="AC46" s="35"/>
      <c r="AD46" s="35"/>
      <c r="AE46" s="38"/>
      <c r="AF46" s="38"/>
      <c r="AG46" s="38"/>
      <c r="AH46" s="38"/>
      <c r="AI46" s="38"/>
      <c r="AJ46" s="38"/>
      <c r="AK46" s="10"/>
      <c r="AL46" s="10"/>
      <c r="AM46" s="38"/>
      <c r="AN46" s="38"/>
      <c r="AO46" s="10"/>
    </row>
    <row r="47" spans="1:41" ht="12.75">
      <c r="A47" s="21"/>
      <c r="B47" s="10"/>
      <c r="C47" s="10"/>
      <c r="D47" s="17"/>
      <c r="E47" s="25"/>
      <c r="F47" s="35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4"/>
      <c r="S47" s="34"/>
      <c r="T47" s="34"/>
      <c r="U47" s="34"/>
      <c r="V47" s="34"/>
      <c r="W47" s="33"/>
      <c r="X47" s="35"/>
      <c r="Y47" s="35"/>
      <c r="Z47" s="35"/>
      <c r="AA47" s="35"/>
      <c r="AB47" s="35"/>
      <c r="AC47" s="35"/>
      <c r="AD47" s="35"/>
      <c r="AE47" s="38"/>
      <c r="AF47" s="38"/>
      <c r="AG47" s="38"/>
      <c r="AH47" s="38"/>
      <c r="AI47" s="38"/>
      <c r="AJ47" s="38"/>
      <c r="AK47" s="10"/>
      <c r="AL47" s="10"/>
      <c r="AM47" s="38"/>
      <c r="AN47" s="38"/>
      <c r="AO47" s="10"/>
    </row>
    <row r="48" spans="1:41" ht="12.75">
      <c r="A48" s="21"/>
      <c r="B48" s="10"/>
      <c r="C48" s="10"/>
      <c r="D48" s="17"/>
      <c r="E48" s="25"/>
      <c r="F48" s="35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/>
      <c r="S48" s="34"/>
      <c r="T48" s="34"/>
      <c r="U48" s="34"/>
      <c r="V48" s="34"/>
      <c r="W48" s="33"/>
      <c r="X48" s="35"/>
      <c r="Y48" s="35"/>
      <c r="Z48" s="35"/>
      <c r="AA48" s="35"/>
      <c r="AB48" s="35"/>
      <c r="AC48" s="35"/>
      <c r="AD48" s="35"/>
      <c r="AE48" s="38"/>
      <c r="AF48" s="38"/>
      <c r="AG48" s="38"/>
      <c r="AH48" s="38"/>
      <c r="AI48" s="38"/>
      <c r="AJ48" s="38"/>
      <c r="AK48" s="10"/>
      <c r="AL48" s="10"/>
      <c r="AM48" s="38"/>
      <c r="AN48" s="38"/>
      <c r="AO48" s="10"/>
    </row>
    <row r="49" spans="1:41" ht="12.75">
      <c r="A49" s="21"/>
      <c r="B49" s="10"/>
      <c r="C49" s="10"/>
      <c r="D49" s="17"/>
      <c r="E49" s="25"/>
      <c r="F49" s="35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4"/>
      <c r="S49" s="34"/>
      <c r="T49" s="34"/>
      <c r="U49" s="34"/>
      <c r="V49" s="34"/>
      <c r="W49" s="33"/>
      <c r="X49" s="35"/>
      <c r="Y49" s="35"/>
      <c r="Z49" s="35"/>
      <c r="AA49" s="35"/>
      <c r="AB49" s="35"/>
      <c r="AC49" s="35"/>
      <c r="AD49" s="35"/>
      <c r="AE49" s="38"/>
      <c r="AF49" s="38"/>
      <c r="AG49" s="38"/>
      <c r="AH49" s="38"/>
      <c r="AI49" s="38"/>
      <c r="AJ49" s="38"/>
      <c r="AK49" s="10"/>
      <c r="AL49" s="10"/>
      <c r="AM49" s="38"/>
      <c r="AN49" s="38"/>
      <c r="AO49" s="10"/>
    </row>
    <row r="50" spans="5:40" ht="15.75">
      <c r="E50" s="2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M50" s="39"/>
      <c r="AN50" s="39"/>
    </row>
    <row r="51" spans="5:40" ht="15.75">
      <c r="E51" s="2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M51" s="39"/>
      <c r="AN51" s="39"/>
    </row>
    <row r="52" spans="5:40" ht="15.75">
      <c r="E52" s="2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M52" s="39"/>
      <c r="AN52" s="39"/>
    </row>
    <row r="53" spans="5:40" ht="15.75">
      <c r="E53" s="2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M53" s="39"/>
      <c r="AN53" s="39"/>
    </row>
    <row r="54" spans="5:40" ht="15.75">
      <c r="E54" s="2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M54" s="39"/>
      <c r="AN54" s="39"/>
    </row>
    <row r="55" spans="5:40" ht="15.75">
      <c r="E55" s="2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M55" s="39"/>
      <c r="AN55" s="39"/>
    </row>
    <row r="56" spans="5:40" ht="15.75">
      <c r="E56" s="28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M56" s="39"/>
      <c r="AN56" s="39"/>
    </row>
    <row r="57" spans="5:40" ht="15.75">
      <c r="E57" s="28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M57" s="39"/>
      <c r="AN57" s="39"/>
    </row>
    <row r="58" spans="5:40" ht="15.75">
      <c r="E58" s="2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M58" s="39"/>
      <c r="AN58" s="39"/>
    </row>
    <row r="59" spans="5:40" ht="15.75">
      <c r="E59" s="2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M59" s="39"/>
      <c r="AN59" s="39"/>
    </row>
    <row r="60" spans="5:40" ht="15.75">
      <c r="E60" s="2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M60" s="39"/>
      <c r="AN60" s="39"/>
    </row>
    <row r="61" spans="5:40" ht="15.75">
      <c r="E61" s="2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M61" s="39"/>
      <c r="AN61" s="39"/>
    </row>
    <row r="62" spans="5:40" ht="15.75">
      <c r="E62" s="2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M62" s="39"/>
      <c r="AN62" s="39"/>
    </row>
    <row r="63" spans="5:40" ht="15.75">
      <c r="E63" s="2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M63" s="39"/>
      <c r="AN63" s="39"/>
    </row>
    <row r="64" spans="5:40" ht="15.75">
      <c r="E64" s="2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M64" s="39"/>
      <c r="AN64" s="39"/>
    </row>
    <row r="65" spans="5:40" ht="15.75">
      <c r="E65" s="2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M65" s="39"/>
      <c r="AN65" s="39"/>
    </row>
    <row r="66" spans="6:36" ht="12.75"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6"/>
      <c r="AH66" s="35"/>
      <c r="AI66" s="35"/>
      <c r="AJ66" s="35"/>
    </row>
    <row r="67" spans="6:36" ht="12.75"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6"/>
      <c r="AH67" s="35"/>
      <c r="AI67" s="35"/>
      <c r="AJ67" s="35"/>
    </row>
    <row r="68" spans="6:36" ht="12.75"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6"/>
      <c r="AH68" s="35"/>
      <c r="AI68" s="35"/>
      <c r="AJ68" s="35"/>
    </row>
    <row r="69" spans="6:36" ht="12.75"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6"/>
      <c r="AH69" s="35"/>
      <c r="AI69" s="35"/>
      <c r="AJ69" s="35"/>
    </row>
    <row r="70" spans="6:36" ht="12.75"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6"/>
      <c r="AH70" s="35"/>
      <c r="AI70" s="35"/>
      <c r="AJ70" s="35"/>
    </row>
    <row r="71" spans="6:36" ht="12.75"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6"/>
      <c r="AH71" s="35"/>
      <c r="AI71" s="35"/>
      <c r="AJ71" s="35"/>
    </row>
    <row r="72" spans="6:36" ht="12.75"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6"/>
      <c r="AH72" s="35"/>
      <c r="AI72" s="35"/>
      <c r="AJ72" s="35"/>
    </row>
    <row r="73" spans="6:36" ht="12.75"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6"/>
      <c r="AH73" s="35"/>
      <c r="AI73" s="35"/>
      <c r="AJ73" s="35"/>
    </row>
    <row r="74" spans="6:36" ht="12.75"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6"/>
      <c r="AH74" s="35"/>
      <c r="AI74" s="35"/>
      <c r="AJ74" s="35"/>
    </row>
    <row r="75" spans="6:36" ht="12.75"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6"/>
      <c r="AH75" s="35"/>
      <c r="AI75" s="35"/>
      <c r="AJ75" s="35"/>
    </row>
    <row r="76" spans="6:36" ht="12.75"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6"/>
      <c r="AH76" s="35"/>
      <c r="AI76" s="35"/>
      <c r="AJ76" s="35"/>
    </row>
    <row r="77" spans="6:36" ht="12.75"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6"/>
      <c r="AH77" s="35"/>
      <c r="AI77" s="35"/>
      <c r="AJ77" s="35"/>
    </row>
    <row r="78" spans="6:36" ht="12.75"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6"/>
      <c r="AH78" s="35"/>
      <c r="AI78" s="35"/>
      <c r="AJ78" s="35"/>
    </row>
    <row r="79" spans="6:36" ht="12.75"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6"/>
      <c r="AH79" s="35"/>
      <c r="AI79" s="35"/>
      <c r="AJ79" s="35"/>
    </row>
    <row r="80" spans="6:36" ht="12.75"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6"/>
      <c r="AH80" s="35"/>
      <c r="AI80" s="35"/>
      <c r="AJ80" s="35"/>
    </row>
    <row r="81" spans="6:36" ht="12.75"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6"/>
      <c r="AH81" s="35"/>
      <c r="AI81" s="35"/>
      <c r="AJ81" s="35"/>
    </row>
    <row r="82" spans="6:36" ht="12.75"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6"/>
      <c r="AH82" s="35"/>
      <c r="AI82" s="35"/>
      <c r="AJ82" s="35"/>
    </row>
    <row r="83" spans="6:36" ht="12.75"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6"/>
      <c r="AH83" s="35"/>
      <c r="AI83" s="35"/>
      <c r="AJ83" s="35"/>
    </row>
    <row r="84" spans="6:36" ht="12.75"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6"/>
      <c r="AH84" s="35"/>
      <c r="AI84" s="35"/>
      <c r="AJ84" s="35"/>
    </row>
    <row r="85" spans="6:36" ht="12.75"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6"/>
      <c r="AH85" s="35"/>
      <c r="AI85" s="35"/>
      <c r="AJ85" s="35"/>
    </row>
    <row r="86" spans="6:36" ht="12.75"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6"/>
      <c r="AH86" s="35"/>
      <c r="AI86" s="35"/>
      <c r="AJ86" s="35"/>
    </row>
    <row r="87" spans="6:36" ht="12.75"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6"/>
      <c r="AH87" s="35"/>
      <c r="AI87" s="35"/>
      <c r="AJ87" s="35"/>
    </row>
    <row r="88" spans="6:36" ht="12.75"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6"/>
      <c r="AH88" s="35"/>
      <c r="AI88" s="35"/>
      <c r="AJ88" s="35"/>
    </row>
    <row r="89" spans="6:36" ht="12.75"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6"/>
      <c r="AH89" s="35"/>
      <c r="AI89" s="35"/>
      <c r="AJ89" s="35"/>
    </row>
    <row r="90" spans="6:36" ht="12.75"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6"/>
      <c r="AH90" s="35"/>
      <c r="AI90" s="35"/>
      <c r="AJ90" s="35"/>
    </row>
    <row r="91" spans="6:36" ht="12.75"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6"/>
      <c r="AH91" s="35"/>
      <c r="AI91" s="35"/>
      <c r="AJ91" s="35"/>
    </row>
    <row r="92" spans="6:36" ht="12.75"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6"/>
      <c r="AH92" s="35"/>
      <c r="AI92" s="35"/>
      <c r="AJ92" s="35"/>
    </row>
    <row r="93" spans="6:36" ht="12.75"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6"/>
      <c r="AH93" s="35"/>
      <c r="AI93" s="35"/>
      <c r="AJ93" s="35"/>
    </row>
    <row r="94" spans="6:36" ht="12.75"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6"/>
      <c r="AH94" s="35"/>
      <c r="AI94" s="35"/>
      <c r="AJ94" s="35"/>
    </row>
    <row r="95" spans="6:36" ht="12.75"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6"/>
      <c r="AH95" s="35"/>
      <c r="AI95" s="35"/>
      <c r="AJ95" s="35"/>
    </row>
    <row r="96" spans="6:36" ht="12.75"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6"/>
      <c r="AH96" s="35"/>
      <c r="AI96" s="35"/>
      <c r="AJ96" s="35"/>
    </row>
    <row r="97" spans="6:36" ht="12.75"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6"/>
      <c r="AH97" s="35"/>
      <c r="AI97" s="35"/>
      <c r="AJ97" s="35"/>
    </row>
    <row r="98" spans="6:36" ht="12.75"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6"/>
      <c r="AH98" s="35"/>
      <c r="AI98" s="35"/>
      <c r="AJ98" s="35"/>
    </row>
    <row r="99" spans="6:36" ht="12.75"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6"/>
      <c r="AH99" s="35"/>
      <c r="AI99" s="35"/>
      <c r="AJ99" s="35"/>
    </row>
    <row r="100" spans="6:36" ht="12.75"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6"/>
      <c r="AH100" s="35"/>
      <c r="AI100" s="35"/>
      <c r="AJ100" s="35"/>
    </row>
    <row r="101" spans="6:36" ht="12.75"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6"/>
      <c r="AH101" s="35"/>
      <c r="AI101" s="35"/>
      <c r="AJ101" s="35"/>
    </row>
    <row r="102" spans="6:36" ht="12.75"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6"/>
      <c r="AH102" s="35"/>
      <c r="AI102" s="35"/>
      <c r="AJ102" s="35"/>
    </row>
    <row r="103" spans="6:36" ht="12.75"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6"/>
      <c r="AH103" s="35"/>
      <c r="AI103" s="35"/>
      <c r="AJ103" s="35"/>
    </row>
    <row r="104" spans="6:36" ht="12.75"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6"/>
      <c r="AH104" s="35"/>
      <c r="AI104" s="35"/>
      <c r="AJ104" s="35"/>
    </row>
    <row r="105" spans="6:36" ht="12.75"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6"/>
      <c r="AH105" s="35"/>
      <c r="AI105" s="35"/>
      <c r="AJ105" s="35"/>
    </row>
    <row r="106" spans="6:36" ht="12.75"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6"/>
      <c r="AH106" s="35"/>
      <c r="AI106" s="35"/>
      <c r="AJ106" s="35"/>
    </row>
    <row r="107" spans="6:36" ht="12.75"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6"/>
      <c r="AH107" s="35"/>
      <c r="AI107" s="35"/>
      <c r="AJ107" s="35"/>
    </row>
    <row r="108" spans="6:36" ht="12.75"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6"/>
      <c r="AH108" s="35"/>
      <c r="AI108" s="35"/>
      <c r="AJ108" s="35"/>
    </row>
    <row r="109" spans="6:36" ht="12.75"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6"/>
      <c r="AH109" s="35"/>
      <c r="AI109" s="35"/>
      <c r="AJ109" s="35"/>
    </row>
    <row r="110" spans="6:36" ht="12.75"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6"/>
      <c r="AH110" s="35"/>
      <c r="AI110" s="35"/>
      <c r="AJ110" s="35"/>
    </row>
    <row r="111" spans="6:36" ht="12.75"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6"/>
      <c r="AH111" s="35"/>
      <c r="AI111" s="35"/>
      <c r="AJ111" s="35"/>
    </row>
    <row r="112" spans="6:36" ht="12.75"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6"/>
      <c r="AH112" s="35"/>
      <c r="AI112" s="35"/>
      <c r="AJ112" s="35"/>
    </row>
    <row r="113" spans="6:36" ht="12.75"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6"/>
      <c r="AH113" s="35"/>
      <c r="AI113" s="35"/>
      <c r="AJ113" s="35"/>
    </row>
    <row r="114" spans="6:36" ht="12.75"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6"/>
      <c r="AH114" s="35"/>
      <c r="AI114" s="35"/>
      <c r="AJ114" s="35"/>
    </row>
    <row r="115" spans="6:36" ht="12.75"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6"/>
      <c r="AH115" s="35"/>
      <c r="AI115" s="35"/>
      <c r="AJ115" s="35"/>
    </row>
    <row r="116" spans="6:36" ht="12.75"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6"/>
      <c r="AH116" s="35"/>
      <c r="AI116" s="35"/>
      <c r="AJ116" s="35"/>
    </row>
    <row r="117" spans="6:36" ht="12.75"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6"/>
      <c r="AH117" s="35"/>
      <c r="AI117" s="35"/>
      <c r="AJ117" s="35"/>
    </row>
    <row r="118" spans="6:36" ht="12.75"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6"/>
      <c r="AH118" s="35"/>
      <c r="AI118" s="35"/>
      <c r="AJ118" s="35"/>
    </row>
    <row r="119" spans="6:36" ht="12.75"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6"/>
      <c r="AH119" s="35"/>
      <c r="AI119" s="35"/>
      <c r="AJ119" s="35"/>
    </row>
    <row r="120" spans="6:36" ht="12.75"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6"/>
      <c r="AH120" s="35"/>
      <c r="AI120" s="35"/>
      <c r="AJ120" s="35"/>
    </row>
    <row r="121" spans="6:36" ht="12.75"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6"/>
      <c r="AH121" s="35"/>
      <c r="AI121" s="35"/>
      <c r="AJ121" s="35"/>
    </row>
    <row r="122" spans="6:36" ht="12.75"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6"/>
      <c r="AH122" s="35"/>
      <c r="AI122" s="35"/>
      <c r="AJ122" s="35"/>
    </row>
    <row r="123" spans="6:36" ht="12.75"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6"/>
      <c r="AH123" s="35"/>
      <c r="AI123" s="35"/>
      <c r="AJ123" s="35"/>
    </row>
    <row r="124" spans="6:36" ht="12.75"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6"/>
      <c r="AH124" s="35"/>
      <c r="AI124" s="35"/>
      <c r="AJ124" s="35"/>
    </row>
    <row r="125" spans="6:36" ht="12.75"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6"/>
      <c r="AH125" s="35"/>
      <c r="AI125" s="35"/>
      <c r="AJ125" s="35"/>
    </row>
    <row r="126" spans="6:36" ht="12.75"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6"/>
      <c r="AH126" s="35"/>
      <c r="AI126" s="35"/>
      <c r="AJ126" s="35"/>
    </row>
    <row r="127" spans="6:36" ht="12.75"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6"/>
      <c r="AH127" s="35"/>
      <c r="AI127" s="35"/>
      <c r="AJ127" s="35"/>
    </row>
    <row r="128" spans="6:36" ht="12.75"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6"/>
      <c r="AH128" s="35"/>
      <c r="AI128" s="35"/>
      <c r="AJ128" s="35"/>
    </row>
    <row r="129" spans="6:36" ht="12.75"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6"/>
      <c r="AH129" s="35"/>
      <c r="AI129" s="35"/>
      <c r="AJ129" s="35"/>
    </row>
    <row r="130" spans="6:36" ht="12.75"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6"/>
      <c r="AH130" s="35"/>
      <c r="AI130" s="35"/>
      <c r="AJ130" s="35"/>
    </row>
    <row r="131" spans="6:36" ht="12.75"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6"/>
      <c r="AH131" s="35"/>
      <c r="AI131" s="35"/>
      <c r="AJ131" s="35"/>
    </row>
    <row r="132" spans="6:36" ht="12.75"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6"/>
      <c r="AH132" s="35"/>
      <c r="AI132" s="35"/>
      <c r="AJ132" s="35"/>
    </row>
    <row r="133" spans="6:36" ht="12.75"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6"/>
      <c r="AH133" s="35"/>
      <c r="AI133" s="35"/>
      <c r="AJ133" s="35"/>
    </row>
    <row r="134" spans="6:36" ht="12.75"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6"/>
      <c r="AH134" s="35"/>
      <c r="AI134" s="35"/>
      <c r="AJ134" s="35"/>
    </row>
    <row r="135" spans="6:36" ht="12.75"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6"/>
      <c r="AH135" s="35"/>
      <c r="AI135" s="35"/>
      <c r="AJ135" s="35"/>
    </row>
    <row r="136" spans="6:36" ht="12.75"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6"/>
      <c r="AH136" s="35"/>
      <c r="AI136" s="35"/>
      <c r="AJ136" s="35"/>
    </row>
    <row r="137" spans="6:36" ht="12.75"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6"/>
      <c r="AH137" s="35"/>
      <c r="AI137" s="35"/>
      <c r="AJ137" s="35"/>
    </row>
    <row r="138" spans="6:36" ht="12.75"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6"/>
      <c r="AH138" s="35"/>
      <c r="AI138" s="35"/>
      <c r="AJ138" s="35"/>
    </row>
    <row r="139" spans="6:36" ht="12.75"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6"/>
      <c r="AH139" s="35"/>
      <c r="AI139" s="35"/>
      <c r="AJ139" s="35"/>
    </row>
    <row r="140" spans="6:36" ht="12.75"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6"/>
      <c r="AH140" s="35"/>
      <c r="AI140" s="35"/>
      <c r="AJ140" s="35"/>
    </row>
    <row r="141" spans="6:36" ht="12.75"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6"/>
      <c r="AH141" s="35"/>
      <c r="AI141" s="35"/>
      <c r="AJ141" s="35"/>
    </row>
    <row r="142" spans="6:36" ht="12.75"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6"/>
      <c r="AH142" s="35"/>
      <c r="AI142" s="35"/>
      <c r="AJ142" s="35"/>
    </row>
    <row r="143" spans="6:36" ht="12.75"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6"/>
      <c r="AH143" s="35"/>
      <c r="AI143" s="35"/>
      <c r="AJ143" s="35"/>
    </row>
    <row r="144" spans="6:36" ht="12.75"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6"/>
      <c r="AH144" s="35"/>
      <c r="AI144" s="35"/>
      <c r="AJ144" s="35"/>
    </row>
    <row r="145" spans="6:36" ht="12.75"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6"/>
      <c r="AH145" s="35"/>
      <c r="AI145" s="35"/>
      <c r="AJ145" s="35"/>
    </row>
    <row r="146" spans="6:36" ht="12.75"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6"/>
      <c r="AH146" s="35"/>
      <c r="AI146" s="35"/>
      <c r="AJ146" s="35"/>
    </row>
    <row r="147" spans="6:36" ht="12.75"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6"/>
      <c r="AH147" s="35"/>
      <c r="AI147" s="35"/>
      <c r="AJ147" s="35"/>
    </row>
    <row r="148" spans="6:36" ht="12.75"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6"/>
      <c r="AH148" s="35"/>
      <c r="AI148" s="35"/>
      <c r="AJ148" s="35"/>
    </row>
    <row r="149" spans="6:36" ht="12.75"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6"/>
      <c r="AH149" s="35"/>
      <c r="AI149" s="35"/>
      <c r="AJ149" s="35"/>
    </row>
    <row r="150" spans="6:36" ht="12.75"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6"/>
      <c r="AH150" s="35"/>
      <c r="AI150" s="35"/>
      <c r="AJ150" s="35"/>
    </row>
    <row r="151" spans="6:36" ht="12.75"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6"/>
      <c r="AH151" s="35"/>
      <c r="AI151" s="35"/>
      <c r="AJ151" s="35"/>
    </row>
    <row r="152" spans="6:36" ht="12.75"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6"/>
      <c r="AH152" s="35"/>
      <c r="AI152" s="35"/>
      <c r="AJ152" s="35"/>
    </row>
    <row r="153" spans="6:36" ht="12.75"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6"/>
      <c r="AH153" s="35"/>
      <c r="AI153" s="35"/>
      <c r="AJ153" s="35"/>
    </row>
    <row r="154" spans="6:36" ht="12.75"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6"/>
      <c r="AH154" s="35"/>
      <c r="AI154" s="35"/>
      <c r="AJ154" s="35"/>
    </row>
    <row r="155" spans="6:36" ht="12.75"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6"/>
      <c r="AH155" s="35"/>
      <c r="AI155" s="35"/>
      <c r="AJ155" s="35"/>
    </row>
    <row r="156" spans="6:36" ht="12.75"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6"/>
      <c r="AH156" s="35"/>
      <c r="AI156" s="35"/>
      <c r="AJ156" s="35"/>
    </row>
    <row r="157" spans="6:36" ht="12.75"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6"/>
      <c r="AH157" s="35"/>
      <c r="AI157" s="35"/>
      <c r="AJ157" s="35"/>
    </row>
    <row r="158" spans="6:36" ht="12.75"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6"/>
      <c r="AH158" s="35"/>
      <c r="AI158" s="35"/>
      <c r="AJ158" s="35"/>
    </row>
    <row r="159" spans="6:36" ht="12.75"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6"/>
      <c r="AH159" s="35"/>
      <c r="AI159" s="35"/>
      <c r="AJ159" s="35"/>
    </row>
    <row r="160" spans="6:36" ht="12.75"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6"/>
      <c r="AH160" s="35"/>
      <c r="AI160" s="35"/>
      <c r="AJ160" s="35"/>
    </row>
    <row r="161" spans="6:36" ht="12.75"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6"/>
      <c r="AH161" s="35"/>
      <c r="AI161" s="35"/>
      <c r="AJ161" s="35"/>
    </row>
    <row r="162" spans="6:36" ht="12.75"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6"/>
      <c r="AH162" s="35"/>
      <c r="AI162" s="35"/>
      <c r="AJ162" s="35"/>
    </row>
    <row r="163" spans="6:36" ht="12.75"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6"/>
      <c r="AH163" s="35"/>
      <c r="AI163" s="35"/>
      <c r="AJ163" s="35"/>
    </row>
    <row r="164" spans="6:36" ht="12.75"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6"/>
      <c r="AH164" s="35"/>
      <c r="AI164" s="35"/>
      <c r="AJ164" s="35"/>
    </row>
    <row r="165" spans="6:36" ht="12.75"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6"/>
      <c r="AH165" s="35"/>
      <c r="AI165" s="35"/>
      <c r="AJ165" s="35"/>
    </row>
    <row r="166" spans="6:36" ht="12.75"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6"/>
      <c r="AH166" s="35"/>
      <c r="AI166" s="35"/>
      <c r="AJ166" s="35"/>
    </row>
    <row r="167" spans="6:36" ht="12.75"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6"/>
      <c r="AH167" s="35"/>
      <c r="AI167" s="35"/>
      <c r="AJ167" s="35"/>
    </row>
    <row r="168" spans="6:36" ht="12.75"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6"/>
      <c r="AH168" s="35"/>
      <c r="AI168" s="35"/>
      <c r="AJ168" s="35"/>
    </row>
    <row r="169" spans="6:36" ht="12.75"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6"/>
      <c r="AH169" s="35"/>
      <c r="AI169" s="35"/>
      <c r="AJ169" s="35"/>
    </row>
    <row r="170" spans="6:36" ht="12.75"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6"/>
      <c r="AH170" s="35"/>
      <c r="AI170" s="35"/>
      <c r="AJ170" s="35"/>
    </row>
    <row r="171" spans="6:36" ht="12.75"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6"/>
      <c r="AH171" s="35"/>
      <c r="AI171" s="35"/>
      <c r="AJ171" s="35"/>
    </row>
    <row r="172" spans="6:36" ht="12.75"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6"/>
      <c r="AH172" s="35"/>
      <c r="AI172" s="35"/>
      <c r="AJ172" s="35"/>
    </row>
    <row r="173" spans="6:36" ht="12.75"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6"/>
      <c r="AH173" s="35"/>
      <c r="AI173" s="35"/>
      <c r="AJ173" s="35"/>
    </row>
    <row r="174" spans="6:36" ht="12.75"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6"/>
      <c r="AH174" s="35"/>
      <c r="AI174" s="35"/>
      <c r="AJ174" s="35"/>
    </row>
    <row r="175" spans="6:36" ht="12.75"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6"/>
      <c r="AH175" s="35"/>
      <c r="AI175" s="35"/>
      <c r="AJ175" s="35"/>
    </row>
    <row r="176" spans="6:36" ht="12.75"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6"/>
      <c r="AH176" s="35"/>
      <c r="AI176" s="35"/>
      <c r="AJ176" s="35"/>
    </row>
    <row r="177" spans="6:36" ht="12.75"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6"/>
      <c r="AH177" s="35"/>
      <c r="AI177" s="35"/>
      <c r="AJ177" s="35"/>
    </row>
    <row r="178" spans="6:36" ht="12.75"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6"/>
      <c r="AH178" s="35"/>
      <c r="AI178" s="35"/>
      <c r="AJ178" s="35"/>
    </row>
    <row r="179" spans="6:36" ht="12.75"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6"/>
      <c r="AH179" s="35"/>
      <c r="AI179" s="35"/>
      <c r="AJ179" s="35"/>
    </row>
    <row r="180" spans="6:36" ht="12.75"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6"/>
      <c r="AH180" s="35"/>
      <c r="AI180" s="35"/>
      <c r="AJ180" s="35"/>
    </row>
    <row r="181" spans="6:36" ht="12.75"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6"/>
      <c r="AH181" s="35"/>
      <c r="AI181" s="35"/>
      <c r="AJ181" s="35"/>
    </row>
    <row r="182" spans="6:36" ht="12.75"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6"/>
      <c r="AH182" s="35"/>
      <c r="AI182" s="35"/>
      <c r="AJ182" s="35"/>
    </row>
    <row r="183" spans="6:36" ht="12.75"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6"/>
      <c r="AH183" s="35"/>
      <c r="AI183" s="35"/>
      <c r="AJ183" s="35"/>
    </row>
    <row r="184" spans="6:36" ht="12.75"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6"/>
      <c r="AH184" s="35"/>
      <c r="AI184" s="35"/>
      <c r="AJ184" s="35"/>
    </row>
    <row r="185" spans="6:36" ht="12.75"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6"/>
      <c r="AH185" s="35"/>
      <c r="AI185" s="35"/>
      <c r="AJ185" s="35"/>
    </row>
    <row r="186" spans="6:36" ht="12.75"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6"/>
      <c r="AH186" s="35"/>
      <c r="AI186" s="35"/>
      <c r="AJ186" s="35"/>
    </row>
    <row r="187" spans="6:36" ht="12.75"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6"/>
      <c r="AH187" s="35"/>
      <c r="AI187" s="35"/>
      <c r="AJ187" s="35"/>
    </row>
    <row r="188" spans="6:36" ht="12.75"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6"/>
      <c r="AH188" s="35"/>
      <c r="AI188" s="35"/>
      <c r="AJ188" s="35"/>
    </row>
    <row r="189" spans="6:36" ht="12.75"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6"/>
      <c r="AH189" s="35"/>
      <c r="AI189" s="35"/>
      <c r="AJ189" s="35"/>
    </row>
    <row r="190" spans="6:36" ht="12.75"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6"/>
      <c r="AH190" s="35"/>
      <c r="AI190" s="35"/>
      <c r="AJ190" s="35"/>
    </row>
    <row r="191" spans="6:36" ht="12.75"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6"/>
      <c r="AH191" s="35"/>
      <c r="AI191" s="35"/>
      <c r="AJ191" s="35"/>
    </row>
    <row r="192" spans="6:36" ht="12.75"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6"/>
      <c r="AH192" s="35"/>
      <c r="AI192" s="35"/>
      <c r="AJ192" s="35"/>
    </row>
    <row r="193" spans="6:36" ht="12.75"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6"/>
      <c r="AH193" s="35"/>
      <c r="AI193" s="35"/>
      <c r="AJ193" s="35"/>
    </row>
    <row r="194" spans="6:36" ht="12.75"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6"/>
      <c r="AH194" s="35"/>
      <c r="AI194" s="35"/>
      <c r="AJ194" s="35"/>
    </row>
    <row r="195" spans="6:36" ht="12.75"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6"/>
      <c r="AH195" s="35"/>
      <c r="AI195" s="35"/>
      <c r="AJ195" s="35"/>
    </row>
    <row r="196" spans="6:36" ht="12.75"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6"/>
      <c r="AH196" s="35"/>
      <c r="AI196" s="35"/>
      <c r="AJ196" s="35"/>
    </row>
    <row r="197" spans="6:36" ht="12.75"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6"/>
      <c r="AH197" s="35"/>
      <c r="AI197" s="35"/>
      <c r="AJ197" s="35"/>
    </row>
    <row r="198" spans="6:36" ht="12.75"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6"/>
      <c r="AH198" s="35"/>
      <c r="AI198" s="35"/>
      <c r="AJ198" s="35"/>
    </row>
    <row r="199" spans="6:36" ht="12.75"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6"/>
      <c r="AH199" s="35"/>
      <c r="AI199" s="35"/>
      <c r="AJ199" s="35"/>
    </row>
    <row r="200" spans="6:36" ht="12.75"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6"/>
      <c r="AH200" s="35"/>
      <c r="AI200" s="35"/>
      <c r="AJ200" s="35"/>
    </row>
    <row r="201" spans="6:36" ht="12.75"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6"/>
      <c r="AH201" s="35"/>
      <c r="AI201" s="35"/>
      <c r="AJ201" s="35"/>
    </row>
    <row r="202" spans="6:36" ht="12.75"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6"/>
      <c r="AH202" s="35"/>
      <c r="AI202" s="35"/>
      <c r="AJ202" s="35"/>
    </row>
    <row r="203" spans="6:36" ht="12.75"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6"/>
      <c r="AH203" s="35"/>
      <c r="AI203" s="35"/>
      <c r="AJ203" s="35"/>
    </row>
    <row r="204" spans="6:36" ht="12.75"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6"/>
      <c r="AH204" s="35"/>
      <c r="AI204" s="35"/>
      <c r="AJ204" s="35"/>
    </row>
    <row r="205" spans="6:36" ht="12.75"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6"/>
      <c r="AH205" s="35"/>
      <c r="AI205" s="35"/>
      <c r="AJ205" s="35"/>
    </row>
    <row r="206" spans="6:36" ht="12.75"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6"/>
      <c r="AH206" s="35"/>
      <c r="AI206" s="35"/>
      <c r="AJ206" s="35"/>
    </row>
    <row r="207" spans="6:36" ht="12.75"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6"/>
      <c r="AH207" s="35"/>
      <c r="AI207" s="35"/>
      <c r="AJ207" s="35"/>
    </row>
    <row r="208" spans="6:36" ht="12.75"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6"/>
      <c r="AH208" s="35"/>
      <c r="AI208" s="35"/>
      <c r="AJ208" s="35"/>
    </row>
    <row r="209" spans="6:36" ht="12.75"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6"/>
      <c r="AH209" s="35"/>
      <c r="AI209" s="35"/>
      <c r="AJ209" s="35"/>
    </row>
    <row r="210" spans="6:36" ht="12.75"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6"/>
      <c r="AH210" s="35"/>
      <c r="AI210" s="35"/>
      <c r="AJ210" s="35"/>
    </row>
    <row r="211" spans="6:36" ht="12.75"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6"/>
      <c r="AH211" s="35"/>
      <c r="AI211" s="35"/>
      <c r="AJ211" s="35"/>
    </row>
    <row r="212" spans="6:36" ht="12.75"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6"/>
      <c r="AH212" s="35"/>
      <c r="AI212" s="35"/>
      <c r="AJ212" s="35"/>
    </row>
    <row r="213" spans="6:36" ht="12.75"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6"/>
      <c r="AH213" s="35"/>
      <c r="AI213" s="35"/>
      <c r="AJ213" s="35"/>
    </row>
    <row r="214" spans="6:36" ht="12.75"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6"/>
      <c r="AH214" s="35"/>
      <c r="AI214" s="35"/>
      <c r="AJ214" s="35"/>
    </row>
    <row r="215" spans="6:36" ht="12.75"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6"/>
      <c r="AH215" s="35"/>
      <c r="AI215" s="35"/>
      <c r="AJ215" s="35"/>
    </row>
    <row r="216" spans="6:36" ht="12.75"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6"/>
      <c r="AH216" s="35"/>
      <c r="AI216" s="35"/>
      <c r="AJ216" s="35"/>
    </row>
    <row r="217" spans="6:36" ht="12.75"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6"/>
      <c r="AH217" s="35"/>
      <c r="AI217" s="35"/>
      <c r="AJ217" s="35"/>
    </row>
    <row r="218" spans="6:36" ht="12.75"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6"/>
      <c r="AH218" s="35"/>
      <c r="AI218" s="35"/>
      <c r="AJ218" s="35"/>
    </row>
    <row r="219" spans="6:36" ht="12.75"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6"/>
      <c r="AH219" s="35"/>
      <c r="AI219" s="35"/>
      <c r="AJ219" s="35"/>
    </row>
    <row r="220" spans="6:36" ht="12.75"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6"/>
      <c r="AH220" s="35"/>
      <c r="AI220" s="35"/>
      <c r="AJ220" s="35"/>
    </row>
    <row r="221" spans="6:36" ht="12.75"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6"/>
      <c r="AH221" s="35"/>
      <c r="AI221" s="35"/>
      <c r="AJ221" s="35"/>
    </row>
    <row r="222" spans="6:36" ht="12.75"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6"/>
      <c r="AH222" s="35"/>
      <c r="AI222" s="35"/>
      <c r="AJ222" s="35"/>
    </row>
    <row r="223" spans="6:36" ht="12.75"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6"/>
      <c r="AH223" s="35"/>
      <c r="AI223" s="35"/>
      <c r="AJ223" s="35"/>
    </row>
    <row r="224" spans="6:36" ht="12.75"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6"/>
      <c r="AH224" s="35"/>
      <c r="AI224" s="35"/>
      <c r="AJ224" s="35"/>
    </row>
    <row r="225" spans="6:36" ht="12.75"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6"/>
      <c r="AH225" s="35"/>
      <c r="AI225" s="35"/>
      <c r="AJ225" s="35"/>
    </row>
    <row r="226" spans="6:36" ht="12.75"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6"/>
      <c r="AH226" s="35"/>
      <c r="AI226" s="35"/>
      <c r="AJ226" s="35"/>
    </row>
    <row r="227" spans="6:36" ht="12.75"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6"/>
      <c r="AH227" s="35"/>
      <c r="AI227" s="35"/>
      <c r="AJ227" s="35"/>
    </row>
    <row r="228" spans="6:36" ht="12.75"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6"/>
      <c r="AH228" s="35"/>
      <c r="AI228" s="35"/>
      <c r="AJ228" s="35"/>
    </row>
    <row r="229" spans="6:36" ht="12.75"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6"/>
      <c r="AH229" s="35"/>
      <c r="AI229" s="35"/>
      <c r="AJ229" s="35"/>
    </row>
    <row r="230" spans="6:36" ht="12.75"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6"/>
      <c r="AH230" s="35"/>
      <c r="AI230" s="35"/>
      <c r="AJ230" s="35"/>
    </row>
    <row r="231" spans="6:36" ht="12.75"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6"/>
      <c r="AH231" s="35"/>
      <c r="AI231" s="35"/>
      <c r="AJ231" s="35"/>
    </row>
    <row r="232" spans="6:36" ht="12.75"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6"/>
      <c r="AH232" s="35"/>
      <c r="AI232" s="35"/>
      <c r="AJ232" s="35"/>
    </row>
    <row r="233" spans="6:36" ht="12.75"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6"/>
      <c r="AH233" s="35"/>
      <c r="AI233" s="35"/>
      <c r="AJ233" s="35"/>
    </row>
    <row r="234" spans="6:36" ht="12.75"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6"/>
      <c r="AH234" s="35"/>
      <c r="AI234" s="35"/>
      <c r="AJ234" s="35"/>
    </row>
    <row r="235" spans="6:36" ht="12.75"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6"/>
      <c r="AH235" s="35"/>
      <c r="AI235" s="35"/>
      <c r="AJ235" s="35"/>
    </row>
    <row r="236" spans="6:36" ht="12.75"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6"/>
      <c r="AH236" s="35"/>
      <c r="AI236" s="35"/>
      <c r="AJ236" s="35"/>
    </row>
    <row r="237" spans="6:36" ht="12.75"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6"/>
      <c r="AH237" s="35"/>
      <c r="AI237" s="35"/>
      <c r="AJ237" s="35"/>
    </row>
    <row r="238" spans="6:36" ht="12.75"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6"/>
      <c r="AH238" s="35"/>
      <c r="AI238" s="35"/>
      <c r="AJ238" s="35"/>
    </row>
    <row r="239" spans="6:36" ht="12.75"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6"/>
      <c r="AH239" s="35"/>
      <c r="AI239" s="35"/>
      <c r="AJ239" s="35"/>
    </row>
    <row r="240" spans="6:36" ht="12.75"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6"/>
      <c r="AH240" s="35"/>
      <c r="AI240" s="35"/>
      <c r="AJ240" s="35"/>
    </row>
    <row r="241" spans="6:36" ht="12.75"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6"/>
      <c r="AH241" s="35"/>
      <c r="AI241" s="35"/>
      <c r="AJ241" s="35"/>
    </row>
    <row r="242" spans="6:36" ht="12.75"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6"/>
      <c r="AH242" s="35"/>
      <c r="AI242" s="35"/>
      <c r="AJ242" s="35"/>
    </row>
    <row r="243" spans="6:36" ht="12.75"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6"/>
      <c r="AH243" s="35"/>
      <c r="AI243" s="35"/>
      <c r="AJ243" s="35"/>
    </row>
    <row r="244" spans="6:36" ht="12.75"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6"/>
      <c r="AH244" s="35"/>
      <c r="AI244" s="35"/>
      <c r="AJ244" s="35"/>
    </row>
    <row r="245" spans="6:36" ht="12.75"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6"/>
      <c r="AH245" s="35"/>
      <c r="AI245" s="35"/>
      <c r="AJ245" s="35"/>
    </row>
    <row r="246" spans="6:36" ht="12.75"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6"/>
      <c r="AH246" s="35"/>
      <c r="AI246" s="35"/>
      <c r="AJ246" s="35"/>
    </row>
    <row r="247" spans="6:36" ht="12.75"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6"/>
      <c r="AH247" s="35"/>
      <c r="AI247" s="35"/>
      <c r="AJ247" s="35"/>
    </row>
    <row r="248" spans="6:36" ht="12.75"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6"/>
      <c r="AH248" s="35"/>
      <c r="AI248" s="35"/>
      <c r="AJ248" s="35"/>
    </row>
    <row r="249" spans="6:36" ht="12.75"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6"/>
      <c r="AH249" s="35"/>
      <c r="AI249" s="35"/>
      <c r="AJ249" s="35"/>
    </row>
    <row r="250" spans="6:36" ht="12.75"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6"/>
      <c r="AH250" s="35"/>
      <c r="AI250" s="35"/>
      <c r="AJ250" s="35"/>
    </row>
    <row r="251" spans="6:36" ht="12.75"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6"/>
      <c r="AH251" s="35"/>
      <c r="AI251" s="35"/>
      <c r="AJ251" s="35"/>
    </row>
    <row r="252" spans="6:36" ht="12.75"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6"/>
      <c r="AH252" s="35"/>
      <c r="AI252" s="35"/>
      <c r="AJ252" s="35"/>
    </row>
    <row r="253" spans="6:36" ht="12.75"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6"/>
      <c r="AH253" s="35"/>
      <c r="AI253" s="35"/>
      <c r="AJ253" s="35"/>
    </row>
    <row r="254" spans="6:36" ht="12.75"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6"/>
      <c r="AH254" s="35"/>
      <c r="AI254" s="35"/>
      <c r="AJ254" s="35"/>
    </row>
    <row r="255" spans="6:36" ht="12.75"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6"/>
      <c r="AH255" s="35"/>
      <c r="AI255" s="35"/>
      <c r="AJ255" s="35"/>
    </row>
    <row r="256" spans="6:36" ht="12.75"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6"/>
      <c r="AH256" s="35"/>
      <c r="AI256" s="35"/>
      <c r="AJ256" s="35"/>
    </row>
    <row r="257" spans="6:36" ht="12.75"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6"/>
      <c r="AH257" s="35"/>
      <c r="AI257" s="35"/>
      <c r="AJ257" s="35"/>
    </row>
    <row r="258" spans="6:36" ht="12.75"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6"/>
      <c r="AH258" s="35"/>
      <c r="AI258" s="35"/>
      <c r="AJ258" s="35"/>
    </row>
    <row r="259" spans="6:36" ht="12.75"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6"/>
      <c r="AH259" s="35"/>
      <c r="AI259" s="35"/>
      <c r="AJ259" s="35"/>
    </row>
    <row r="260" spans="6:36" ht="12.75"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6"/>
      <c r="AH260" s="35"/>
      <c r="AI260" s="35"/>
      <c r="AJ260" s="35"/>
    </row>
    <row r="261" spans="6:36" ht="12.75"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6"/>
      <c r="AH261" s="35"/>
      <c r="AI261" s="35"/>
      <c r="AJ261" s="35"/>
    </row>
    <row r="262" spans="6:36" ht="12.75"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6"/>
      <c r="AH262" s="35"/>
      <c r="AI262" s="35"/>
      <c r="AJ262" s="35"/>
    </row>
    <row r="263" spans="6:36" ht="12.75"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6"/>
      <c r="AH263" s="35"/>
      <c r="AI263" s="35"/>
      <c r="AJ263" s="35"/>
    </row>
    <row r="264" spans="6:36" ht="12.75"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6"/>
      <c r="AH264" s="35"/>
      <c r="AI264" s="35"/>
      <c r="AJ264" s="35"/>
    </row>
    <row r="265" spans="6:36" ht="12.75"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6"/>
      <c r="AH265" s="35"/>
      <c r="AI265" s="35"/>
      <c r="AJ265" s="35"/>
    </row>
    <row r="266" spans="6:36" ht="12.75"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6"/>
      <c r="AH266" s="35"/>
      <c r="AI266" s="35"/>
      <c r="AJ266" s="35"/>
    </row>
    <row r="267" spans="6:36" ht="12.75"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6"/>
      <c r="AH267" s="35"/>
      <c r="AI267" s="35"/>
      <c r="AJ267" s="35"/>
    </row>
    <row r="268" spans="6:36" ht="12.75"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6"/>
      <c r="AH268" s="35"/>
      <c r="AI268" s="35"/>
      <c r="AJ268" s="35"/>
    </row>
    <row r="269" spans="6:36" ht="12.75"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6"/>
      <c r="AH269" s="35"/>
      <c r="AI269" s="35"/>
      <c r="AJ269" s="35"/>
    </row>
    <row r="270" spans="6:36" ht="12.75"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6"/>
      <c r="AH270" s="35"/>
      <c r="AI270" s="35"/>
      <c r="AJ270" s="35"/>
    </row>
    <row r="271" spans="6:36" ht="12.75"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6"/>
      <c r="AH271" s="35"/>
      <c r="AI271" s="35"/>
      <c r="AJ271" s="35"/>
    </row>
    <row r="272" spans="6:36" ht="12.75"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6"/>
      <c r="AH272" s="35"/>
      <c r="AI272" s="35"/>
      <c r="AJ272" s="35"/>
    </row>
    <row r="273" spans="6:36" ht="12.75"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6"/>
      <c r="AH273" s="35"/>
      <c r="AI273" s="35"/>
      <c r="AJ273" s="35"/>
    </row>
    <row r="274" spans="6:36" ht="12.75"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6"/>
      <c r="AH274" s="35"/>
      <c r="AI274" s="35"/>
      <c r="AJ274" s="35"/>
    </row>
    <row r="275" spans="6:36" ht="12.75"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6"/>
      <c r="AH275" s="35"/>
      <c r="AI275" s="35"/>
      <c r="AJ275" s="35"/>
    </row>
    <row r="276" spans="6:36" ht="12.75"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6"/>
      <c r="AH276" s="35"/>
      <c r="AI276" s="35"/>
      <c r="AJ276" s="35"/>
    </row>
    <row r="277" spans="6:36" ht="12.75"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6"/>
      <c r="AH277" s="35"/>
      <c r="AI277" s="35"/>
      <c r="AJ277" s="35"/>
    </row>
    <row r="278" spans="6:36" ht="12.75"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6"/>
      <c r="AH278" s="35"/>
      <c r="AI278" s="35"/>
      <c r="AJ278" s="35"/>
    </row>
    <row r="279" spans="6:36" ht="12.75"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6"/>
      <c r="AH279" s="35"/>
      <c r="AI279" s="35"/>
      <c r="AJ279" s="35"/>
    </row>
    <row r="280" spans="6:36" ht="12.75"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6"/>
      <c r="AH280" s="35"/>
      <c r="AI280" s="35"/>
      <c r="AJ280" s="35"/>
    </row>
    <row r="281" spans="6:36" ht="12.75"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6"/>
      <c r="AH281" s="35"/>
      <c r="AI281" s="35"/>
      <c r="AJ281" s="35"/>
    </row>
    <row r="282" spans="6:36" ht="12.75"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6"/>
      <c r="AH282" s="35"/>
      <c r="AI282" s="35"/>
      <c r="AJ282" s="35"/>
    </row>
    <row r="283" spans="6:36" ht="12.75"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6"/>
      <c r="AH283" s="35"/>
      <c r="AI283" s="35"/>
      <c r="AJ283" s="35"/>
    </row>
    <row r="284" spans="6:36" ht="12.75"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6"/>
      <c r="AH284" s="35"/>
      <c r="AI284" s="35"/>
      <c r="AJ284" s="35"/>
    </row>
    <row r="285" spans="6:36" ht="12.75"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6"/>
      <c r="AH285" s="35"/>
      <c r="AI285" s="35"/>
      <c r="AJ285" s="35"/>
    </row>
    <row r="286" spans="6:36" ht="12.75"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6"/>
      <c r="AH286" s="35"/>
      <c r="AI286" s="35"/>
      <c r="AJ286" s="35"/>
    </row>
    <row r="287" spans="6:36" ht="12.75"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6"/>
      <c r="AH287" s="35"/>
      <c r="AI287" s="35"/>
      <c r="AJ287" s="35"/>
    </row>
    <row r="288" spans="6:36" ht="12.75"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6"/>
      <c r="AH288" s="35"/>
      <c r="AI288" s="35"/>
      <c r="AJ288" s="35"/>
    </row>
    <row r="289" spans="6:36" ht="12.75"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6"/>
      <c r="AH289" s="35"/>
      <c r="AI289" s="35"/>
      <c r="AJ289" s="35"/>
    </row>
    <row r="290" spans="6:36" ht="12.75"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6"/>
      <c r="AH290" s="35"/>
      <c r="AI290" s="35"/>
      <c r="AJ290" s="35"/>
    </row>
    <row r="291" spans="6:36" ht="12.75"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6"/>
      <c r="AH291" s="35"/>
      <c r="AI291" s="35"/>
      <c r="AJ291" s="35"/>
    </row>
    <row r="292" spans="6:36" ht="12.75"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6"/>
      <c r="AH292" s="35"/>
      <c r="AI292" s="35"/>
      <c r="AJ292" s="35"/>
    </row>
    <row r="293" spans="6:36" ht="12.75"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6"/>
      <c r="AH293" s="35"/>
      <c r="AI293" s="35"/>
      <c r="AJ293" s="35"/>
    </row>
    <row r="294" spans="6:36" ht="12.75"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6"/>
      <c r="AH294" s="35"/>
      <c r="AI294" s="35"/>
      <c r="AJ294" s="35"/>
    </row>
    <row r="295" spans="6:36" ht="12.75"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6"/>
      <c r="AH295" s="35"/>
      <c r="AI295" s="35"/>
      <c r="AJ295" s="35"/>
    </row>
    <row r="296" spans="6:36" ht="12.75"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6"/>
      <c r="AH296" s="35"/>
      <c r="AI296" s="35"/>
      <c r="AJ296" s="35"/>
    </row>
    <row r="297" spans="6:36" ht="12.75"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6"/>
      <c r="AH297" s="35"/>
      <c r="AI297" s="35"/>
      <c r="AJ297" s="35"/>
    </row>
    <row r="298" spans="6:36" ht="12.75"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6"/>
      <c r="AH298" s="35"/>
      <c r="AI298" s="35"/>
      <c r="AJ298" s="35"/>
    </row>
    <row r="299" spans="6:36" ht="12.75"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6"/>
      <c r="AH299" s="35"/>
      <c r="AI299" s="35"/>
      <c r="AJ299" s="35"/>
    </row>
    <row r="300" spans="6:36" ht="12.75"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6"/>
      <c r="AH300" s="35"/>
      <c r="AI300" s="35"/>
      <c r="AJ300" s="35"/>
    </row>
    <row r="301" spans="6:36" ht="12.75"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6"/>
      <c r="AH301" s="35"/>
      <c r="AI301" s="35"/>
      <c r="AJ301" s="35"/>
    </row>
    <row r="302" spans="6:36" ht="12.75"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6"/>
      <c r="AH302" s="35"/>
      <c r="AI302" s="35"/>
      <c r="AJ302" s="35"/>
    </row>
    <row r="303" spans="6:36" ht="12.75"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6"/>
      <c r="AH303" s="35"/>
      <c r="AI303" s="35"/>
      <c r="AJ303" s="35"/>
    </row>
    <row r="304" spans="6:36" ht="12.75"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6"/>
      <c r="AH304" s="35"/>
      <c r="AI304" s="35"/>
      <c r="AJ304" s="35"/>
    </row>
    <row r="305" spans="6:36" ht="12.75"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6"/>
      <c r="AH305" s="35"/>
      <c r="AI305" s="35"/>
      <c r="AJ305" s="35"/>
    </row>
    <row r="306" spans="6:36" ht="12.75"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6"/>
      <c r="AH306" s="35"/>
      <c r="AI306" s="35"/>
      <c r="AJ306" s="35"/>
    </row>
    <row r="307" spans="6:36" ht="12.75"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6"/>
      <c r="AH307" s="35"/>
      <c r="AI307" s="35"/>
      <c r="AJ307" s="35"/>
    </row>
    <row r="308" spans="6:36" ht="12.75"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6"/>
      <c r="AH308" s="35"/>
      <c r="AI308" s="35"/>
      <c r="AJ308" s="35"/>
    </row>
    <row r="309" spans="6:36" ht="12.75"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6"/>
      <c r="AH309" s="35"/>
      <c r="AI309" s="35"/>
      <c r="AJ309" s="35"/>
    </row>
    <row r="310" spans="6:36" ht="12.75"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6"/>
      <c r="AH310" s="35"/>
      <c r="AI310" s="35"/>
      <c r="AJ310" s="35"/>
    </row>
    <row r="311" spans="6:36" ht="12.75"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6"/>
      <c r="AH311" s="35"/>
      <c r="AI311" s="35"/>
      <c r="AJ311" s="35"/>
    </row>
    <row r="312" spans="6:36" ht="12.75"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6"/>
      <c r="AH312" s="35"/>
      <c r="AI312" s="35"/>
      <c r="AJ312" s="35"/>
    </row>
    <row r="313" spans="6:36" ht="12.75"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6"/>
      <c r="AH313" s="35"/>
      <c r="AI313" s="35"/>
      <c r="AJ313" s="35"/>
    </row>
    <row r="314" spans="6:36" ht="12.75"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6"/>
      <c r="AH314" s="35"/>
      <c r="AI314" s="35"/>
      <c r="AJ314" s="35"/>
    </row>
    <row r="315" spans="6:36" ht="12.75"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6"/>
      <c r="AH315" s="35"/>
      <c r="AI315" s="35"/>
      <c r="AJ315" s="35"/>
    </row>
    <row r="316" spans="6:36" ht="12.75"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6"/>
      <c r="AH316" s="35"/>
      <c r="AI316" s="35"/>
      <c r="AJ316" s="35"/>
    </row>
    <row r="317" spans="6:36" ht="12.75"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6"/>
      <c r="AH317" s="35"/>
      <c r="AI317" s="35"/>
      <c r="AJ317" s="35"/>
    </row>
    <row r="318" spans="6:36" ht="12.75"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6"/>
      <c r="AH318" s="35"/>
      <c r="AI318" s="35"/>
      <c r="AJ318" s="35"/>
    </row>
    <row r="319" spans="6:36" ht="12.75"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6"/>
      <c r="AH319" s="35"/>
      <c r="AI319" s="35"/>
      <c r="AJ319" s="35"/>
    </row>
    <row r="320" spans="6:36" ht="12.75"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6"/>
      <c r="AH320" s="35"/>
      <c r="AI320" s="35"/>
      <c r="AJ320" s="35"/>
    </row>
    <row r="321" spans="6:36" ht="12.75"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6"/>
      <c r="AH321" s="35"/>
      <c r="AI321" s="35"/>
      <c r="AJ321" s="35"/>
    </row>
    <row r="322" spans="6:36" ht="12.75"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6"/>
      <c r="AH322" s="35"/>
      <c r="AI322" s="35"/>
      <c r="AJ322" s="35"/>
    </row>
    <row r="323" spans="6:36" ht="12.75"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6"/>
      <c r="AH323" s="35"/>
      <c r="AI323" s="35"/>
      <c r="AJ323" s="35"/>
    </row>
    <row r="324" spans="6:36" ht="12.75"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6"/>
      <c r="AH324" s="35"/>
      <c r="AI324" s="35"/>
      <c r="AJ324" s="35"/>
    </row>
    <row r="325" spans="6:36" ht="12.75"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6"/>
      <c r="AH325" s="35"/>
      <c r="AI325" s="35"/>
      <c r="AJ325" s="35"/>
    </row>
    <row r="326" spans="6:36" ht="12.75"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6"/>
      <c r="AH326" s="35"/>
      <c r="AI326" s="35"/>
      <c r="AJ326" s="35"/>
    </row>
    <row r="327" spans="6:36" ht="12.75"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6"/>
      <c r="AH327" s="35"/>
      <c r="AI327" s="35"/>
      <c r="AJ327" s="35"/>
    </row>
    <row r="328" spans="6:36" ht="12.75"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6"/>
      <c r="AH328" s="35"/>
      <c r="AI328" s="35"/>
      <c r="AJ328" s="35"/>
    </row>
    <row r="329" spans="6:36" ht="12.75"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6"/>
      <c r="AH329" s="35"/>
      <c r="AI329" s="35"/>
      <c r="AJ329" s="35"/>
    </row>
    <row r="330" spans="6:36" ht="12.75"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6"/>
      <c r="AH330" s="35"/>
      <c r="AI330" s="35"/>
      <c r="AJ330" s="35"/>
    </row>
    <row r="331" spans="6:36" ht="12.75"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6"/>
      <c r="AH331" s="35"/>
      <c r="AI331" s="35"/>
      <c r="AJ331" s="35"/>
    </row>
    <row r="332" spans="6:36" ht="12.75"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6"/>
      <c r="AH332" s="35"/>
      <c r="AI332" s="35"/>
      <c r="AJ332" s="35"/>
    </row>
    <row r="333" spans="6:36" ht="12.75"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6"/>
      <c r="AH333" s="35"/>
      <c r="AI333" s="35"/>
      <c r="AJ333" s="35"/>
    </row>
    <row r="334" spans="6:36" ht="12.75"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6"/>
      <c r="AH334" s="35"/>
      <c r="AI334" s="35"/>
      <c r="AJ334" s="35"/>
    </row>
    <row r="335" spans="6:36" ht="12.75"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6"/>
      <c r="AH335" s="35"/>
      <c r="AI335" s="35"/>
      <c r="AJ335" s="35"/>
    </row>
  </sheetData>
  <sheetProtection password="DE84" sheet="1" objects="1" scenarios="1"/>
  <printOptions gridLines="1"/>
  <pageMargins left="0.31496062992125984" right="0.5905511811023623" top="0.8661417322834646" bottom="0.7874015748031497" header="0.5118110236220472" footer="0.5118110236220472"/>
  <pageSetup fitToHeight="1" fitToWidth="1" horizontalDpi="360" verticalDpi="360" orientation="landscape" paperSize="9" r:id="rId1"/>
  <headerFooter alignWithMargins="0">
    <oddHeader>&amp;CGRANT THORNTON 2006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ynr results 94</dc:title>
  <dc:subject/>
  <dc:creator>John Ellis</dc:creator>
  <cp:keywords/>
  <dc:description/>
  <cp:lastModifiedBy>John Ellis</cp:lastModifiedBy>
  <cp:lastPrinted>2006-09-16T19:02:53Z</cp:lastPrinted>
  <dcterms:created xsi:type="dcterms:W3CDTF">1998-08-31T17:13:39Z</dcterms:created>
  <dcterms:modified xsi:type="dcterms:W3CDTF">2006-09-17T17:28:13Z</dcterms:modified>
  <cp:category/>
  <cp:version/>
  <cp:contentType/>
  <cp:contentStatus/>
</cp:coreProperties>
</file>